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70" windowWidth="14340" windowHeight="9765" firstSheet="5" activeTab="8"/>
  </bookViews>
  <sheets>
    <sheet name="1.1 нежил помещения" sheetId="1" r:id="rId1"/>
    <sheet name="1.2 жилые помещ." sheetId="5" r:id="rId2"/>
    <sheet name="1.3 сооружения" sheetId="6" r:id="rId3"/>
    <sheet name="1.4 земля" sheetId="7" r:id="rId4"/>
    <sheet name="2 . 2.1 Автотранспорт" sheetId="2" r:id="rId5"/>
    <sheet name="2.2 Машины и оборуд" sheetId="9" r:id="rId6"/>
    <sheet name="2.3  Производ. хоз. инвентарь" sheetId="8" r:id="rId7"/>
    <sheet name="2.4 прочие ОС" sheetId="10" r:id="rId8"/>
    <sheet name="З. Раздел" sheetId="3" r:id="rId9"/>
  </sheets>
  <calcPr calcId="145621"/>
</workbook>
</file>

<file path=xl/calcChain.xml><?xml version="1.0" encoding="utf-8"?>
<calcChain xmlns="http://schemas.openxmlformats.org/spreadsheetml/2006/main">
  <c r="F289" i="9" l="1"/>
  <c r="F368" i="9"/>
  <c r="E368" i="9"/>
  <c r="E93" i="2"/>
  <c r="H27" i="5"/>
  <c r="I175" i="1"/>
  <c r="H175" i="1"/>
  <c r="J25" i="6"/>
  <c r="I596" i="7"/>
  <c r="G596" i="7"/>
  <c r="I551" i="7"/>
  <c r="G551" i="7"/>
  <c r="I593" i="7"/>
  <c r="G593" i="7"/>
  <c r="I591" i="7"/>
  <c r="G591" i="7"/>
  <c r="G589" i="7"/>
  <c r="I589" i="7"/>
  <c r="H137" i="1"/>
  <c r="E117" i="9"/>
  <c r="F101" i="2" l="1"/>
  <c r="F331" i="9"/>
  <c r="F319" i="9"/>
  <c r="I152" i="1"/>
  <c r="H152" i="1"/>
  <c r="H130" i="1" l="1"/>
  <c r="E334" i="9"/>
  <c r="F334" i="9"/>
  <c r="F151" i="9"/>
  <c r="F338" i="9"/>
  <c r="E338" i="9"/>
  <c r="E347" i="9"/>
  <c r="F341" i="9"/>
  <c r="J57" i="6" l="1"/>
  <c r="E16" i="8"/>
  <c r="F16" i="8"/>
  <c r="E151" i="9"/>
  <c r="F126" i="2" l="1"/>
  <c r="E126" i="2"/>
  <c r="F35" i="2" l="1"/>
  <c r="I61" i="1" l="1"/>
  <c r="H61" i="1"/>
  <c r="H174" i="1"/>
  <c r="E28" i="10"/>
  <c r="F105" i="9"/>
  <c r="E105" i="9"/>
  <c r="E29" i="10"/>
  <c r="E14" i="10"/>
  <c r="E13" i="10"/>
  <c r="F9" i="8"/>
  <c r="E9" i="8"/>
  <c r="F114" i="2"/>
  <c r="E114" i="2"/>
  <c r="H93" i="1"/>
  <c r="I93" i="1"/>
  <c r="H96" i="1"/>
  <c r="I96" i="1"/>
  <c r="H98" i="1"/>
  <c r="I98" i="1"/>
  <c r="H100" i="1"/>
  <c r="I100" i="1"/>
  <c r="H112" i="1"/>
  <c r="I112" i="1"/>
  <c r="H115" i="1"/>
  <c r="I115" i="1"/>
  <c r="H119" i="1"/>
  <c r="I119" i="1"/>
  <c r="H124" i="1"/>
  <c r="I124" i="1"/>
  <c r="H126" i="1"/>
  <c r="I126" i="1"/>
  <c r="G130" i="1"/>
  <c r="I130" i="1"/>
  <c r="I137" i="1"/>
  <c r="H145" i="1"/>
  <c r="I145" i="1"/>
  <c r="H147" i="1"/>
  <c r="I147" i="1"/>
  <c r="H149" i="1"/>
  <c r="I149" i="1"/>
  <c r="H155" i="1"/>
  <c r="I155" i="1"/>
  <c r="H163" i="1"/>
  <c r="I163" i="1"/>
  <c r="H168" i="1"/>
  <c r="I168" i="1"/>
  <c r="H171" i="1"/>
  <c r="I171" i="1"/>
  <c r="I174" i="1"/>
  <c r="G545" i="7"/>
  <c r="I545" i="7"/>
  <c r="I72" i="1"/>
  <c r="I69" i="1"/>
  <c r="H36" i="5"/>
  <c r="I25" i="6"/>
  <c r="F310" i="9"/>
  <c r="E310" i="9"/>
  <c r="E289" i="9"/>
  <c r="F218" i="9"/>
  <c r="E218" i="9"/>
  <c r="F192" i="9"/>
  <c r="E192" i="9"/>
  <c r="I39" i="5"/>
  <c r="F93" i="2"/>
  <c r="E108" i="2"/>
  <c r="E53" i="2"/>
  <c r="F53" i="2"/>
  <c r="E35" i="2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G557" i="7"/>
  <c r="I557" i="7"/>
  <c r="G553" i="7"/>
  <c r="I553" i="7"/>
  <c r="A134" i="6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I36" i="5"/>
  <c r="E58" i="2"/>
  <c r="F58" i="2"/>
  <c r="J151" i="6"/>
  <c r="I151" i="6"/>
  <c r="J132" i="6"/>
  <c r="I132" i="6"/>
  <c r="H132" i="6"/>
  <c r="J125" i="6"/>
  <c r="I125" i="6"/>
  <c r="J117" i="6"/>
  <c r="I117" i="6"/>
  <c r="J69" i="6"/>
  <c r="I69" i="6"/>
  <c r="H69" i="6"/>
  <c r="E349" i="9"/>
  <c r="F349" i="9"/>
  <c r="A107" i="9"/>
  <c r="A108" i="9" s="1"/>
  <c r="A109" i="9" s="1"/>
  <c r="A110" i="9" s="1"/>
  <c r="A111" i="9" s="1"/>
  <c r="A112" i="9" s="1"/>
  <c r="A113" i="9" s="1"/>
  <c r="A114" i="9" s="1"/>
  <c r="A115" i="9" s="1"/>
  <c r="A116" i="9" s="1"/>
  <c r="F347" i="9"/>
  <c r="E344" i="9"/>
  <c r="F344" i="9"/>
  <c r="H39" i="5"/>
  <c r="E341" i="9"/>
  <c r="F108" i="2"/>
  <c r="I57" i="6"/>
  <c r="G595" i="7"/>
  <c r="I595" i="7"/>
  <c r="I54" i="6"/>
  <c r="J54" i="6"/>
  <c r="G587" i="7"/>
  <c r="I587" i="7"/>
  <c r="F13" i="10"/>
  <c r="E331" i="9"/>
  <c r="F11" i="10"/>
  <c r="E11" i="10"/>
  <c r="F9" i="10"/>
  <c r="E9" i="10"/>
  <c r="G585" i="7"/>
  <c r="I585" i="7"/>
  <c r="E323" i="9"/>
  <c r="F323" i="9"/>
  <c r="G583" i="7"/>
  <c r="I583" i="7"/>
  <c r="E319" i="9"/>
  <c r="G581" i="7"/>
  <c r="I581" i="7"/>
  <c r="I50" i="6"/>
  <c r="J50" i="6"/>
  <c r="G577" i="7"/>
  <c r="I577" i="7"/>
  <c r="G579" i="7"/>
  <c r="I579" i="7"/>
  <c r="E162" i="9"/>
  <c r="F162" i="9"/>
  <c r="E312" i="9"/>
  <c r="F312" i="9"/>
  <c r="I48" i="6"/>
  <c r="J48" i="6"/>
  <c r="G575" i="7"/>
  <c r="I575" i="7"/>
  <c r="E101" i="2"/>
  <c r="G573" i="7"/>
  <c r="I573" i="7"/>
  <c r="E20" i="8"/>
  <c r="F20" i="8"/>
  <c r="G571" i="7"/>
  <c r="I571" i="7"/>
  <c r="E87" i="2"/>
  <c r="F87" i="2"/>
  <c r="G569" i="7"/>
  <c r="I569" i="7"/>
  <c r="E233" i="9"/>
  <c r="F233" i="9"/>
  <c r="E83" i="2"/>
  <c r="F83" i="2"/>
  <c r="G567" i="7"/>
  <c r="I567" i="7"/>
  <c r="I46" i="6"/>
  <c r="J46" i="6"/>
  <c r="E227" i="9"/>
  <c r="F227" i="9"/>
  <c r="G565" i="7"/>
  <c r="I565" i="7"/>
  <c r="E76" i="2"/>
  <c r="F76" i="2"/>
  <c r="G563" i="7"/>
  <c r="I563" i="7"/>
  <c r="E207" i="9"/>
  <c r="F207" i="9"/>
  <c r="E72" i="2"/>
  <c r="F72" i="2"/>
  <c r="G561" i="7"/>
  <c r="I561" i="7"/>
  <c r="E202" i="9"/>
  <c r="F202" i="9"/>
  <c r="E68" i="2"/>
  <c r="F68" i="2"/>
  <c r="G559" i="7"/>
  <c r="I559" i="7"/>
  <c r="I44" i="6"/>
  <c r="J44" i="6"/>
  <c r="G555" i="7"/>
  <c r="I555" i="7"/>
  <c r="E65" i="2"/>
  <c r="F65" i="2"/>
  <c r="I42" i="6"/>
  <c r="J42" i="6"/>
  <c r="I40" i="6"/>
  <c r="J40" i="6"/>
  <c r="E168" i="9"/>
  <c r="F168" i="9"/>
  <c r="E165" i="9"/>
  <c r="F165" i="9"/>
  <c r="E7" i="10"/>
  <c r="F7" i="10"/>
  <c r="E11" i="8"/>
  <c r="E21" i="8"/>
  <c r="F11" i="8"/>
  <c r="E122" i="9"/>
  <c r="F122" i="9"/>
  <c r="H72" i="1"/>
  <c r="F117" i="9"/>
  <c r="H69" i="1"/>
  <c r="I27" i="5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1" i="7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F14" i="10"/>
  <c r="F29" i="10"/>
  <c r="F21" i="8"/>
  <c r="F28" i="10" s="1"/>
  <c r="F369" i="9" l="1"/>
  <c r="F27" i="10" s="1"/>
  <c r="E369" i="9"/>
  <c r="E27" i="10"/>
  <c r="E23" i="10"/>
  <c r="F23" i="10"/>
  <c r="J152" i="6"/>
  <c r="J153" i="6" s="1"/>
  <c r="F22" i="10" s="1"/>
  <c r="I152" i="6"/>
  <c r="I153" i="6" s="1"/>
  <c r="E22" i="10" s="1"/>
  <c r="I40" i="5"/>
  <c r="F21" i="10" s="1"/>
  <c r="H40" i="5"/>
  <c r="E21" i="10" s="1"/>
  <c r="G597" i="7" l="1"/>
  <c r="E20" i="10"/>
  <c r="E24" i="10" s="1"/>
  <c r="I597" i="7"/>
  <c r="F20" i="10" l="1"/>
  <c r="F24" i="10" s="1"/>
  <c r="E79" i="2"/>
  <c r="E127" i="2" s="1"/>
  <c r="E26" i="10"/>
  <c r="E30" i="10" s="1"/>
  <c r="E31" i="10" s="1"/>
  <c r="E15" i="10" l="1"/>
  <c r="F79" i="2"/>
  <c r="F127" i="2" s="1"/>
  <c r="F15" i="10" l="1"/>
  <c r="F26" i="10"/>
  <c r="F30" i="10" s="1"/>
  <c r="F31" i="10" s="1"/>
</calcChain>
</file>

<file path=xl/sharedStrings.xml><?xml version="1.0" encoding="utf-8"?>
<sst xmlns="http://schemas.openxmlformats.org/spreadsheetml/2006/main" count="6301" uniqueCount="4272">
  <si>
    <t/>
  </si>
  <si>
    <t>№ п/п</t>
  </si>
  <si>
    <t>Наименование</t>
  </si>
  <si>
    <t>Адрес (местоположение)</t>
  </si>
  <si>
    <t>Кадастровый номер</t>
  </si>
  <si>
    <t>Балансовая стоимость, руб.</t>
  </si>
  <si>
    <t>Начисленная амортизация (износ), руб.</t>
  </si>
  <si>
    <t>Кадастровая стоимость, руб.</t>
  </si>
  <si>
    <t xml:space="preserve">Дата возникновения/прекращения права муниципальной собственности </t>
  </si>
  <si>
    <t>Документы - основания возникновения/прекращения права муниципальной собственности</t>
  </si>
  <si>
    <t>Наименование правообладателя</t>
  </si>
  <si>
    <t xml:space="preserve">Сведения об установленных ограничениях (обременениях) </t>
  </si>
  <si>
    <t>Итого:</t>
  </si>
  <si>
    <t xml:space="preserve">Раздел 3. Сведения о муниципальных унитарных предприятиях, муниципальных учреждениях, хозяйственных обществах, </t>
  </si>
  <si>
    <t>Полное наименование и организационно-правовая форма юридического лица.</t>
  </si>
  <si>
    <t>Адрес (местонахождение)</t>
  </si>
  <si>
    <t>Основной государственный регистрационный номер и дата гос. регистрации</t>
  </si>
  <si>
    <t>Реквизиты документа-основания юридического лица (участие мун.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</si>
  <si>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</si>
  <si>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процентах(для хоз.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</si>
  <si>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</si>
  <si>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 xml:space="preserve">Среднесписочная численность работников (для муниципальных учреждений и муниципальных унитарных предприятий) </t>
  </si>
  <si>
    <t>Руководитель</t>
  </si>
  <si>
    <t>"____"________________20______</t>
  </si>
  <si>
    <t>м.п.</t>
  </si>
  <si>
    <t>подпись</t>
  </si>
  <si>
    <t>Год в вода в эксплуатацию</t>
  </si>
  <si>
    <t>Реестровый номер</t>
  </si>
  <si>
    <t>Год ввода в эксплуатацию</t>
  </si>
  <si>
    <t>24:10:1812004:88</t>
  </si>
  <si>
    <t>Здание Котельной ЦРБ  (с магнитными пускателями, силовым щитом и шкафом учета)</t>
  </si>
  <si>
    <t>21.01.2015 г.</t>
  </si>
  <si>
    <t xml:space="preserve">Казна </t>
  </si>
  <si>
    <t>с. Дзержинское, пер. Школьный, 9 а</t>
  </si>
  <si>
    <t>с. Дзержинское, ул. Больничная,47 В</t>
  </si>
  <si>
    <t xml:space="preserve"> 24:10:1812003:155</t>
  </si>
  <si>
    <t xml:space="preserve">Постановление ВС РФ № 3020-1 от 27.12.1991 г. С-во рег права 24ЕЛ №570397 рег.   № 24-24/008-24/008/003/2015-59/1 от 21.01.2015 </t>
  </si>
  <si>
    <t>Постановление ВС РФ № 3020-1 от 27.12.1991 г.      С-во гос. рег. от 06.11.2013 24ЕК№930581,  № 24-24/008-24/008/003/2015-59/2</t>
  </si>
  <si>
    <t>Здание Котельной дет/дом 
(с силовым щитом на 8 групп, магнитными пускателями и внутри котловой обработкой воды на 4 котла</t>
  </si>
  <si>
    <t xml:space="preserve">Реестр </t>
  </si>
  <si>
    <t>муниципального образования Дзержинский район Красноярского края</t>
  </si>
  <si>
    <t>муниципального имущества</t>
  </si>
  <si>
    <t>№ раздела</t>
  </si>
  <si>
    <t>Наименование раздела</t>
  </si>
  <si>
    <t>1.</t>
  </si>
  <si>
    <t>2.</t>
  </si>
  <si>
    <t>3.</t>
  </si>
  <si>
    <t>Раздел 1. Сведения о муниципальном недвижимом имуществе.</t>
  </si>
  <si>
    <t>06.11.2013 г.</t>
  </si>
  <si>
    <t xml:space="preserve">Площадь, кв.м., протяженность м. </t>
  </si>
  <si>
    <t>281,4 кв.м</t>
  </si>
  <si>
    <t>70,9 кв.м</t>
  </si>
  <si>
    <t>с. Дзержинское, пер. Школьный, 9 б</t>
  </si>
  <si>
    <t>Водонапорная башня</t>
  </si>
  <si>
    <t>24:10:1812003:154</t>
  </si>
  <si>
    <t>с. Дзержинское, ул. Кирова, 148 б</t>
  </si>
  <si>
    <t>Здание котельной школы №2  (с шкафом учета, магнитными пускателями, емкостью 2 куб., насосом «малыш» и рубильниками 2 шт.)</t>
  </si>
  <si>
    <t>24:10:1813016:172</t>
  </si>
  <si>
    <t>146,6 кв.м.</t>
  </si>
  <si>
    <t xml:space="preserve">Здание котельной д/сад  ЛПХ
пер Полевой 5а (с магнитными пускателями 2 шт. 3 вел., шкафом учета, емкостью 5 куб., насосом малыш) </t>
  </si>
  <si>
    <t>с. Дзержинское, пер. Полевой, 5а</t>
  </si>
  <si>
    <t>24:10:1814005:101</t>
  </si>
  <si>
    <t>112,4 кв.м.</t>
  </si>
  <si>
    <t>Свидетельство о гос. регистрации права  от 26.12.14 г. серия 24 ЕЛ № 470721</t>
  </si>
  <si>
    <t>24:10:1813009:292</t>
  </si>
  <si>
    <t>Св-во о гос. регистрации права  от 28.04.15 г. 24ЕЛ № 727095</t>
  </si>
  <si>
    <t>24:10:1813009:188</t>
  </si>
  <si>
    <t>с-во гос. рег. 24ЕК №и 930577 от 06.11.13</t>
  </si>
  <si>
    <t>Здание котельной ЦК (старая)  (с силовым щитом, магнитными пускателями и внутри котловой обработкой воды)</t>
  </si>
  <si>
    <t xml:space="preserve"> Водонапорная башня(со станцией управления)</t>
  </si>
  <si>
    <t>477,6 кв.м.</t>
  </si>
  <si>
    <t>2,8 кв.м.</t>
  </si>
  <si>
    <t>24:10:1802004:184</t>
  </si>
  <si>
    <t>с-во гос.рег. 24ЕЛ № 470719 от 26.12.14</t>
  </si>
  <si>
    <t>Здание котельной  (с шкафом учета, щитком освещения и магнитными пускателями)</t>
  </si>
  <si>
    <t>д. Усолка, ул. Молодежная,1б</t>
  </si>
  <si>
    <t>136,9 кв.м</t>
  </si>
  <si>
    <t>26.12.2014 г.</t>
  </si>
  <si>
    <t>24:10:1802004:159</t>
  </si>
  <si>
    <t>с-во гос.рег. 24ЕК930567 от 05.11.13</t>
  </si>
  <si>
    <t>д. Усолка, ул. Молодежная,1в</t>
  </si>
  <si>
    <t>24:10:1811011:209</t>
  </si>
  <si>
    <t>Св-во о гос. регистрации права  от 28.04.15 г. 24ЕЛ№727097</t>
  </si>
  <si>
    <t>35,4 кв.м</t>
  </si>
  <si>
    <t>с. Дзержинское, ул. Детства, 1а</t>
  </si>
  <si>
    <t>Здание Котельной (школа №1) (с силовым щитом, шкаф учета, магнитными пускателями, внутрикотловая обработка воды)</t>
  </si>
  <si>
    <t>686,2 кв.м</t>
  </si>
  <si>
    <t>Здание Водонапорной башни Ул Детства, 3а</t>
  </si>
  <si>
    <t>24:10:1811011:110</t>
  </si>
  <si>
    <t>с-во гос. рег. 24ЕК 930535 от 29.10.13</t>
  </si>
  <si>
    <t>7,1 кв.м</t>
  </si>
  <si>
    <t>Котельная БПК Горького, 147а (с магнитными пускателями и шкафом учета)</t>
  </si>
  <si>
    <t>150 кв.м.</t>
  </si>
  <si>
    <t>с. Дзержинское, ул. Детства, 3а</t>
  </si>
  <si>
    <t>с. Дзержинское, ул. Горького, 147а</t>
  </si>
  <si>
    <t>24:10:1813001:96</t>
  </si>
  <si>
    <t>с-во гос. рег. 24ЕК 930509 от 23.10.13</t>
  </si>
  <si>
    <t>с. Дзержинское, ул. Горького, 147б</t>
  </si>
  <si>
    <t>Здание водонапорная башня БПК  (со шкафом управления)</t>
  </si>
  <si>
    <t>Здание Котельной  (с силовым щитом и магнитными пускателями)</t>
  </si>
  <si>
    <t>24:10:1812021:84</t>
  </si>
  <si>
    <t>73,3 кв. м</t>
  </si>
  <si>
    <t>с-во гос.рег. 24ЕЛ № 578966 от 10.02.15 г.</t>
  </si>
  <si>
    <t>24:10:1812021:60</t>
  </si>
  <si>
    <t>с-во гос. рег. 24ЕК 930524 от 25.10.13</t>
  </si>
  <si>
    <t xml:space="preserve">с. Дзержинское, ул. Чехова 23 б </t>
  </si>
  <si>
    <t xml:space="preserve">с. Дзержинское, ул. Чехова 23 а </t>
  </si>
  <si>
    <t>Здание водонапорной башни (со шкафом управления и учета)</t>
  </si>
  <si>
    <t>24:10:1813009:293</t>
  </si>
  <si>
    <t>Св-во о государственной регистрации права от 28.04.2015 г.</t>
  </si>
  <si>
    <t>ж/бетон кирпич, 293 кв. м.</t>
  </si>
  <si>
    <t xml:space="preserve">с. Дзержинское, пер. Свободный, 12 в </t>
  </si>
  <si>
    <t>Здание ЦК Котельная новая (с силовым щитом, магнитными пускателями, внутри котловой обработкой воды, дутьевым вентилятором для котлов и дымососом)</t>
  </si>
  <si>
    <t>Здание Общежитие Техникума ул. Советская, 14</t>
  </si>
  <si>
    <t>24:10:1813039:0:1</t>
  </si>
  <si>
    <t>с-во гос.рег. 24ЕК № 226875 от 13.12.11 г.</t>
  </si>
  <si>
    <t>дерево, 440,5 кв.м.</t>
  </si>
  <si>
    <t>Водонапорная башня ул. Больничная 39 корпус 13</t>
  </si>
  <si>
    <t>24:10:0201003:914</t>
  </si>
  <si>
    <t>Св-во на право собственности от 28.01.2015 №24ЕЛ № 570619</t>
  </si>
  <si>
    <t xml:space="preserve">Нежилое здание Котельная ул. Ак. Павлова, 13 "а"            Котёл КВ-03                 Котёл КВ-03                 Насос К65-50 на 160            Тепловые сети          Теплотрасса - Белковского,  1Е                  Водопровод  </t>
  </si>
  <si>
    <t>1998 2015  2015</t>
  </si>
  <si>
    <t>с. Дзержинское, ул. Больничная, 39, корп. 13</t>
  </si>
  <si>
    <t>Нежилое здание Склад Ул. Маяковского, 20 г</t>
  </si>
  <si>
    <t>24:10:1814017:60</t>
  </si>
  <si>
    <t>с. Дзержинское, ул. Маяковского 20 г</t>
  </si>
  <si>
    <t>Нежилое здание Гараж на 2 бокса, котельная, пер. Октябрьский,1</t>
  </si>
  <si>
    <t>с. Дзержинское, пер. Октябрьский, 1</t>
  </si>
  <si>
    <t>брус, 136</t>
  </si>
  <si>
    <t xml:space="preserve"> 105 кв.м.</t>
  </si>
  <si>
    <t xml:space="preserve">Здание Храм </t>
  </si>
  <si>
    <t>с. Дзержинское, пер. Восточный, 2</t>
  </si>
  <si>
    <t xml:space="preserve"> 24:10:000000:0000:1370006</t>
  </si>
  <si>
    <t>брус, 152,6 кв.м.</t>
  </si>
  <si>
    <t xml:space="preserve">с-во гос. рег. 24ВЭ004351 27.01.04 </t>
  </si>
  <si>
    <t>с. Дзержинское, у. Горького, 267</t>
  </si>
  <si>
    <t>24:10:000000:0000:1370004</t>
  </si>
  <si>
    <t>брус, 306,3 кв.м.</t>
  </si>
  <si>
    <t xml:space="preserve">с-во гос. рег. 24ВЭ004330 27.01.04 </t>
  </si>
  <si>
    <t>24:10:000000:1370005</t>
  </si>
  <si>
    <t>кирпич, 58,2 кв.м.</t>
  </si>
  <si>
    <t xml:space="preserve">с-во гос. рег. 24ВЭ004328 27.01.04 </t>
  </si>
  <si>
    <t>Нежилое здание Гараж (трансп)</t>
  </si>
  <si>
    <t xml:space="preserve">Нежил здание-кузница (трансп) </t>
  </si>
  <si>
    <t>24:10:000000:00001370003</t>
  </si>
  <si>
    <t>брус, 24,5 кв. м.</t>
  </si>
  <si>
    <t xml:space="preserve">с-во гос. рег. 24ВЭ004326 27.01.04 </t>
  </si>
  <si>
    <t>Нежил здание проходная</t>
  </si>
  <si>
    <t>24:10:000000:0000:1370002</t>
  </si>
  <si>
    <t>с-во гос.рег. 24ВЭ004329 от 27.01.04</t>
  </si>
  <si>
    <t>блочн, 756,2 кв. м.</t>
  </si>
  <si>
    <t>Гараж (транспорт)</t>
  </si>
  <si>
    <t>24:10:1813016:101</t>
  </si>
  <si>
    <t>24:10:1811011:89</t>
  </si>
  <si>
    <t>Св-во о гос регистр. От 27.10.14 г. № 24ЕЛ 556249</t>
  </si>
  <si>
    <t>Св-во о гос регистр. От 28.10.14 г. № 24ЕЛ 556259</t>
  </si>
  <si>
    <t>брус, 37,8 кв.м.</t>
  </si>
  <si>
    <t>брус, 35,1 кв.м.</t>
  </si>
  <si>
    <t xml:space="preserve"> с. Дзержинское, ул. Кирова,130</t>
  </si>
  <si>
    <t>с. Дзержинское, ул. Красноармейская, 56</t>
  </si>
  <si>
    <t>24:10:1813020:48</t>
  </si>
  <si>
    <t>24:10:1813024:36</t>
  </si>
  <si>
    <t>дерево, 38,9</t>
  </si>
  <si>
    <t>дерево, 46,6</t>
  </si>
  <si>
    <t>Договор  №6 найма жил. Пом. дети-сироты от 25.08.17 . Шульганов М.А.</t>
  </si>
  <si>
    <t xml:space="preserve">Договор  №5 найма жил. Пом. дети-сироты от 25.08.17 . Вихарева С.Н </t>
  </si>
  <si>
    <t>с. Дзержинское, ул. Красно-армейская, 56</t>
  </si>
  <si>
    <t>Жилой дом</t>
  </si>
  <si>
    <t>с. Дзержинское, ул. Краснопар-тизанская, д.107</t>
  </si>
  <si>
    <t>24:10:1811016:78</t>
  </si>
  <si>
    <t>24:10:1813014:70</t>
  </si>
  <si>
    <t>24:10:1811015:120</t>
  </si>
  <si>
    <t>брус, 41,1 кв.м.</t>
  </si>
  <si>
    <t xml:space="preserve">брус 38,4 </t>
  </si>
  <si>
    <t>Мун. Контракт № 10 от 22.04.15 г., св-во на собств. от 06.05.15 г. 24ЕЛ № 727111</t>
  </si>
  <si>
    <t>Мун. Контракт № 4/1 от 28.04.16 г., св-во на собств. от 10.05.16 г. 24ЕЛ № 767174</t>
  </si>
  <si>
    <t>Договор купли-продажи от 13.12.2000 г.  Зарег.13.12.00г.</t>
  </si>
  <si>
    <t>служебный фонд</t>
  </si>
  <si>
    <t xml:space="preserve"> с.Дзержинское, ул. Колхозная, д. 1 кв. 1</t>
  </si>
  <si>
    <t xml:space="preserve"> с. Дзержинское, Комсомольская, д. 2, кв. 4</t>
  </si>
  <si>
    <t xml:space="preserve"> с. Дзержинское, ул. Детства, д. 4, кв. 8</t>
  </si>
  <si>
    <t>24:10:1701015:53</t>
  </si>
  <si>
    <t>24:10:1813040:82</t>
  </si>
  <si>
    <t>дерево, 55,5 кв.м</t>
  </si>
  <si>
    <t>дерево, 46,5 кв.м</t>
  </si>
  <si>
    <t>Договор  № 7 найма жил. Пом. дети-сироты от 15.09.17 . Мирсаидов А.Н.</t>
  </si>
  <si>
    <t>Договор  № 8 найма жил. Пом. дети-сироты от 15.09.17 . Бегишева Н.Ф.</t>
  </si>
  <si>
    <t>с. Денисово, ул. Зеленая, д. 28, кв. 1</t>
  </si>
  <si>
    <t xml:space="preserve"> с. Дзержинское, пер. Садовый, д. 17, кв. 2</t>
  </si>
  <si>
    <t>казна</t>
  </si>
  <si>
    <t>Перечень объектов недвижимого имущества, находящихся в муниципальной собственности муниципального образования Дзержинский район Красноярского края</t>
  </si>
  <si>
    <t>Перечень объектов движимого имущества, находящегося в собственности муниципального образования Дзержинский район Красноярского края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</si>
  <si>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Дзержинский район Красноярского края, иных юридических лицах, в которых муниципальное образование Дзержинский район Красноярского является учредителем (участником)</t>
  </si>
  <si>
    <t>24:10:1813039:4</t>
  </si>
  <si>
    <t>24:10:1813016:1</t>
  </si>
  <si>
    <t>24:10:1811011:34</t>
  </si>
  <si>
    <t>24:10:1814004:0015</t>
  </si>
  <si>
    <t>24:10:1813032:70</t>
  </si>
  <si>
    <t>24:10:1701015:21</t>
  </si>
  <si>
    <t>24:10:1813024:12</t>
  </si>
  <si>
    <t>24:10:1813020:20</t>
  </si>
  <si>
    <t>2282,42 м2</t>
  </si>
  <si>
    <t xml:space="preserve">1163,2 м2 </t>
  </si>
  <si>
    <t xml:space="preserve">1936 м2; </t>
  </si>
  <si>
    <t>2735,5 м2</t>
  </si>
  <si>
    <t>453+/-7,45 кв.м</t>
  </si>
  <si>
    <t>1418+/-8</t>
  </si>
  <si>
    <t>1633+/-8</t>
  </si>
  <si>
    <t>1129,12+/-23,52</t>
  </si>
  <si>
    <t>Собственность док.- основ. ФЗ №137-ФЗ от 25.10.2001 г.  Гос. рег. № 24-24-08/003/2008-576 от 12.12.2008 .</t>
  </si>
  <si>
    <t>Собственность док.-осн. Договор дарения от 26.09.2014 г., гос. рег. № 24-24-08/006/2014-316 от 27.10.2014 г.</t>
  </si>
  <si>
    <t>Собственность док.-осн. Договор дарения от 01.10.2014 г., гос. рег. № 24-24-08/006/2014-323 от 28.10.2014 г.</t>
  </si>
  <si>
    <t>Собственность док.- основ. ФЗ №137-ФЗ от 25.10.2001г. Гос. рег. № 24-24-08/003/2008-672 от 23.12.2008 .</t>
  </si>
  <si>
    <t>Собственность 24:10:1813032:-24/109/2017-4 от 06.09.2017 док.-осн. Договор дарения № 3от 01.08.2017 г.,  от 28.10.2014 г.</t>
  </si>
  <si>
    <t>Собственность 24:10:1701015:21-24/129/2017-1 от 21.08.2017 док.-осн. Договор дарения № 2 от 01.08.2017 г.</t>
  </si>
  <si>
    <t>Собственность 24:10:1813024:12-24/116/2017-3 от 15.08.2017 док.-осн. Договор дарения № 1 от 01.08.2017 г.</t>
  </si>
  <si>
    <t>Собственность 24:10:1813020:20-24/102/2017-1 от 21.08.2017 док.-осн. Договор дарения № 4 от 01.08.2017 г.</t>
  </si>
  <si>
    <t>24:10:0102001:1131</t>
  </si>
  <si>
    <t>24:10:0101001:660</t>
  </si>
  <si>
    <t xml:space="preserve"> Собственность,  № 24-24/008-24/008/001/2016-2277/2 от 14.12.2016, док.- осн. Распоряжен. Правительства Красн. Кр. От 02.11.16 № 930-р; акт п-п з.у. от 16.11.2016 г.</t>
  </si>
  <si>
    <t>Собственность, № 24-24/008/-24/008/001/2016-2278 от 14.12.2016, док.- осн. Распоряжен. Правительства Красн. кр. от 02.11.16 № 930-р; акт п-п з.у. от 16.11.2016 г.</t>
  </si>
  <si>
    <t>с. Дзержинское, ул. Советская, 14</t>
  </si>
  <si>
    <t>Земельный участок, земли населенных пунктов</t>
  </si>
  <si>
    <t>с. Дзержинское, ул. Кирова, 130</t>
  </si>
  <si>
    <t xml:space="preserve">Земельный участок, земли населенных пунктов, </t>
  </si>
  <si>
    <t>с. Дзержинское, пер. Садовый, д.17, кв. 2</t>
  </si>
  <si>
    <t>Земельный участок, земли населенных пункто</t>
  </si>
  <si>
    <t>с. Денисово, ул. Зеленая, д.28, кв. 1</t>
  </si>
  <si>
    <t>с. Дзержинское, ул. Краснопартизанская, д.107</t>
  </si>
  <si>
    <t>с. Дзержинское, ул. Красноармейская, д.132</t>
  </si>
  <si>
    <t>Земельный участок № 2, земли с/х назначения.</t>
  </si>
  <si>
    <t>Ориентир с. Михайловка. Участок находится примерно в 5,4 км от ориентира по направлению на запад. Почтовый адрес ориентира: Россия, Красноярский край, Дзержинский район</t>
  </si>
  <si>
    <t>Земельный участок №1</t>
  </si>
  <si>
    <t>Ориентир д. Большая Степь. Участок находится примерно в 4,4 км от ориентира по направлению на юг. Почтовый адрес ориенира: Россия, Красноярский край, Дзержинский район, Шеломковский сельсовет</t>
  </si>
  <si>
    <t>24:10:0101001:661</t>
  </si>
  <si>
    <t>24:10:0101001:662</t>
  </si>
  <si>
    <t>Собственность, № 24-24/008-24/008/001/2016-2279/2 от 14.12.2016, док.- осн. Распоряжен. Правительства Красн. Кр. От 02.11.16 № 930-р; акт п-п з.у. от 16.11.2016 г.</t>
  </si>
  <si>
    <t>Земельный участок.  №2, земли с/х назначения.</t>
  </si>
  <si>
    <t>Ориентир с. Шеломки. Участок находится примерно в 3,5 км от ориентира по направлению на северо-запад. Почтовый адрес ориенира: Россия, Красноярский край, Дзержинский район, Шеломковский сельсовет</t>
  </si>
  <si>
    <t>Ориентир с. Шеломки. Участок находится примерно в 0,7 км от ориентира по направлению на север. Почтовый адрес ориенира: Россия, Красноярский край, Дзержинский район, Шеломковский сельсове</t>
  </si>
  <si>
    <t>24:10:0101001:663</t>
  </si>
  <si>
    <t>24:10:0101001:664</t>
  </si>
  <si>
    <t>Собственность, № 24-24/008-24/008/001/2016-2281/2 от 14.12.2016, док.- осн. Распоряжен. Правительства Красн. Кр. От 02.11.16 № 930-р; акт п-п з.у. от 16.11.2016 г.</t>
  </si>
  <si>
    <t>Собственность, № 24-24/008-24/008/001/2016-2283/2 от 14.12.2016, док.- осн. Распоряжен. Правительства Красн. Кр. От 02.11.16 № 930-р; акт п-п з.у. от 16.11.2016 г.</t>
  </si>
  <si>
    <t xml:space="preserve">Ориентир с. Шеломки. Участок находится примерно в 1,7 км от ориентира по направлению на северо-запад. Почтовый адрес ориенира: Россия, Красноярский край, Дзержинский район, Шеломковский сельсовет, </t>
  </si>
  <si>
    <t>Ориентир с. Шеломки. Участок находится примерно в 1,7 км от ориентира по направлению на северо-запад. Почтовый адрес ориенира: Россия, Красноярский край, Дзержинский район, Шеломковский сельсовет</t>
  </si>
  <si>
    <t>24:10:0101001:665</t>
  </si>
  <si>
    <t>24:10:0101001:666</t>
  </si>
  <si>
    <t>Собственность, № 24-24/008-204/008/001/2016-2284/2 от 14.12.2016, док.- осн. Распоряжен. Правительства Красн. Кр. От 02.11.16 № 930-р; акт п-п з.у. от 16.11.2016 г.</t>
  </si>
  <si>
    <t>Собственность, № 24-24/008-24/008/001/2016-2285/2 от 14.12.2016, док.- осн. Распоряжен. Правительства Красн. Кр. От 02.11.16 № 930-р; акт п-п з.у. от  16.11.2016 г.</t>
  </si>
  <si>
    <t>Ориентир д. Большая Степь. Участок находится примерно в 1,7 км от ориентира по направлению на юго-запад. Почтовый адрес ориенира: Россия, Красноярский край, Дзержинский район, Шеломковский сельсовет</t>
  </si>
  <si>
    <t>Земельный участок №8, земли с/х назначения.</t>
  </si>
  <si>
    <t>Ориентир д. Большая Степь. Участок находится примерно в 1,4 км от ориентира по направлению на юго-запад. Почтовый адрес ориенира: Россия, Красноярский край, Дзержинский район, Шеломковский сельсовет</t>
  </si>
  <si>
    <t>24:10:0101001:667</t>
  </si>
  <si>
    <t>24:10:0101001:668</t>
  </si>
  <si>
    <t>Собственность, № 24-24/008-24/008/001/2016-2286/2 от 14.12.2016, док.- осн. Распоряжен. Правительства Красн. Кр. От 02.11.16 № 930-р; акт п-п з.у от 16.11.2016 г.</t>
  </si>
  <si>
    <t>Собственность, № 24-24/008-24/008/001/2016-2287/2 от 14.12.2016, док.- осн. Распоряжен. Правительства Красн. Кр. От 02.11.16 № 930-р; акт п-п з.у. от 16.11.2016 г.</t>
  </si>
  <si>
    <t>Ориентир с. Шеломки. Участок находится примерно в 1,6 км от ориентира по направлению на запад. Почтовый адрес ориенира: Россия, Красноярский край, Дзержинский район, Шеломковский сельсовет</t>
  </si>
  <si>
    <t>Земельный участок №10, земли с/х назначения.</t>
  </si>
  <si>
    <t>Земельный участок №4, земли с/х назначения.</t>
  </si>
  <si>
    <t>Земельный участок №5, земли с/х назначения.</t>
  </si>
  <si>
    <t>Земельный участок №6, земли с/х назначения.</t>
  </si>
  <si>
    <t>Земельный участок  №7, земли с/х назначения.</t>
  </si>
  <si>
    <t>Земельный участок  №9, земли с/х назначения.</t>
  </si>
  <si>
    <t>Ориентир с. Шеломки. Участок находится примерно в 1,4 км от ориентира по направлению на северо-запад. Почтовый адрес ориенира: Россия, Красноярский край, Дзержинский район, Шеломковский сельсовет</t>
  </si>
  <si>
    <t>24:10:0101001:670</t>
  </si>
  <si>
    <t>24:10:0101001:671</t>
  </si>
  <si>
    <t>Собственность, № 24-24/008-24/008/001/2016-2289/2 от 19.12.2016, док.- осн. Распоряжен. Правительства Красн. Кр. От 02.11.16 № 930-р; акт п-п з.у. от 16.11.2016 г.</t>
  </si>
  <si>
    <t>Земельный участок №12, земли с/х назначения.</t>
  </si>
  <si>
    <t>Ориентир д. Большая Степь. Участок находится примерно в 2,7 км от ориентира по направлению на запад. Почтовый адрес ориенира: Россия, Красноярский край, Дзержинский район, Шеломковский сельсове</t>
  </si>
  <si>
    <t>Земельный участок №13, змли с/х назначения</t>
  </si>
  <si>
    <t>Ориентир с. Шеломки. Участок находится примерно в 2,0 км от ориентира по направлению на запад. Почтовый адрес ориенира: Россия, Красноярский край, Дзержинский район, Шеломковский сельсовет</t>
  </si>
  <si>
    <t>24:10:0101001:672</t>
  </si>
  <si>
    <t>24:10:0101001:673</t>
  </si>
  <si>
    <t>Собственность, № 24-24/008-24/008/001/2016-2291/2 от 19.12.2016, док.- осн. Распоряжен. Правительства Красн. Кр. От 02.11.16 № 930-р; акт п-п з.у. от 16.11.2016 г.</t>
  </si>
  <si>
    <t>Земельный участок №14, земли с\х назначения.</t>
  </si>
  <si>
    <t>Земельный участок №15, земли с/х назначения.</t>
  </si>
  <si>
    <t>Ориентир с. Шеломки. Участок находится примерно в 4,3 км от ориентира по направлению на запад. Почтовый адрес ориенира: Россия, Красноярский край, Дзержинский район, Шеломковский сельсовет</t>
  </si>
  <si>
    <t>24:10:0101001:674</t>
  </si>
  <si>
    <t>24:10:0101001:675</t>
  </si>
  <si>
    <t>Собственность, № 24-24/008-24/008/001/2016-2293/2 от 19.12.2016, док.- осн. Распоряжен. Правительства Красн. Кр. От 02.11.16 № 930-р; акт п-п з.у. от 16.11.2016 г.</t>
  </si>
  <si>
    <t>Земельный участок №16, земли с\х назначения.</t>
  </si>
  <si>
    <t>Ориентир с. Шеломки. Участок находится примерно в 3,7 км от ориентира по направлению на запад. Почтовый адрес ориенира: Россия, Красноярский край, Дзержинский район, Шеломковский сельсовет</t>
  </si>
  <si>
    <t>Земельный участок №17, земли с\х назначееия</t>
  </si>
  <si>
    <t>Ориентир с. Шеломки. Участок находится примерно в 4,9 км от ориентира по направлению на северо-запад. Почтовый адрес ориенира: Россия, Красноярский край, Дзержинский район, Шеломковский сельсовет</t>
  </si>
  <si>
    <t>24:10:0101001:624</t>
  </si>
  <si>
    <t>24:10:0101001:626</t>
  </si>
  <si>
    <t>Земельный участо №18, земли с\х назначения.</t>
  </si>
  <si>
    <t>Ориентир с. Шеломки. Участок находится примерно в 7 км от ориентира по направлению на запад. Почтовый адрес ориенира: Россия, Красноярский край, Дзержинский район, Шеломковский сельсовет</t>
  </si>
  <si>
    <t>Земельный участок №19, земли с\х назначения.</t>
  </si>
  <si>
    <t>Ориентир д. Большая Степь. Участок находится примерно в 1,4 км от ориентира по направлению на юг. Почтовый адрес ориенира: Россия, Красноярский край, Дзержинский район, Шеломковский сельсовет</t>
  </si>
  <si>
    <t>24:10:0101001:627</t>
  </si>
  <si>
    <t>24:10:0101001:650</t>
  </si>
  <si>
    <t>Ориентир д. Большая Степь. Участок находится примерно в 1,5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</si>
  <si>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Земельный участок №21, земли с\х назначения.</t>
  </si>
  <si>
    <t>Ориентир д. Большая Степь. Участок находится примерно в 1,2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</si>
  <si>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Земельный участо №20, земли с\х назначения.</t>
  </si>
  <si>
    <t>24:10:0101001:646</t>
  </si>
  <si>
    <t>24:10:0101001:633</t>
  </si>
  <si>
    <t>Земельный  участок №22. земл с\х назначения.</t>
  </si>
  <si>
    <t>Ориентир д. Большая Степь. Участок находится примерно в 1,7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</si>
  <si>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Земельный участок №23, земли с\х назначения.</t>
  </si>
  <si>
    <t>Ориентир д. Большая Степь. Участок находится примерно в 0,7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</si>
  <si>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24:10:0101001:641</t>
  </si>
  <si>
    <t>24:10:0101001:642</t>
  </si>
  <si>
    <t>Земельный участок №24, зли с\х назначения.</t>
  </si>
  <si>
    <t>Ориентир д. Большая Степь. Участок находится примерно в 2,4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</si>
  <si>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Земельный участок №25, земли с\х назначения.</t>
  </si>
  <si>
    <t>Ориентир д. Большая Степь. Участок находится примерно в 3,1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</si>
  <si>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24:10:0101001:628</t>
  </si>
  <si>
    <t>24:10:0101001:645</t>
  </si>
  <si>
    <t>Земельный участок №26, земли с\х назначения</t>
  </si>
  <si>
    <t>Ориентир д. Большая Степь. Участок находится примерно в 4,4 км от ориентира по направлению на юго-запад. Почтовый адрес ориенира: Россия, Красноярский край, Дзержинский район, Шеломковский сельсовет</t>
  </si>
  <si>
    <t>Земельный участок №27, земли с\х назначеня.</t>
  </si>
  <si>
    <t>Ориентир д. Большая Степь. Участок находится примерно в 3,9 км от ориентира по направлению на юго-запад. Почтовый адрес ориенира: Россия, Красноярский край, Дзержинский район, Шеломковский сельсовет</t>
  </si>
  <si>
    <t>24:10:0101001:651</t>
  </si>
  <si>
    <t>24:10:0101001:647</t>
  </si>
  <si>
    <t>Земельный участок №28, земли с\х назначения</t>
  </si>
  <si>
    <t>Ориентир д. Большая Степь. Участок находится примерно в 2,8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</si>
  <si>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Земельный участок №29, земли с\х назначения.</t>
  </si>
  <si>
    <t>Ориентир д. Большая Степь. Участок находится примерно в 3,5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</si>
  <si>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24:10:0101001:652</t>
  </si>
  <si>
    <t>24:10:0101001:629</t>
  </si>
  <si>
    <t>Земельный участок №30, земли с\х назначения.</t>
  </si>
  <si>
    <t>Ориентир д. Большая Степь. Участок находится примерно в 4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</si>
  <si>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Земельный участок №31, земли с\х назначения.</t>
  </si>
  <si>
    <t>24:10:0101001:659</t>
  </si>
  <si>
    <t>24:10:0101001:634</t>
  </si>
  <si>
    <t>Земельный участок №32, земли с\х назначения.</t>
  </si>
  <si>
    <t>Ориентир д. Большая Степь. Участок находится примерно в 4,3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</si>
  <si>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Земельный участок №33, земли с\х назначения.</t>
  </si>
  <si>
    <t>Ориентир с. Шеломки. Участок находится примерно в 7 км от ориентира по направлению на запад. Почтовый адрес ориенира: Россия, Красноярский край, Дзержинский район, Шеломковский сельсовет.</t>
  </si>
  <si>
    <t>24:10:0101001:635</t>
  </si>
  <si>
    <t>24:10:0101001:643</t>
  </si>
  <si>
    <t>Земельный участок №34, земли с\х назначения.</t>
  </si>
  <si>
    <t>Ориентир с. Шеломки. Участок находится примерно в 6,1 км от ориентира по направлению на запад. Почтовый адрес ориенира: Россия, Красноярский край, Дзержинский район, Шеломковский сельсовет.</t>
  </si>
  <si>
    <t>Земельный участок №35, земли с\х назначения.</t>
  </si>
  <si>
    <t>Ориентир с. Шеломки. Участок находится примерно в 7,4 км от ориентира по направлению на запад. Почтовый адрес ориенира: Россия, Красноярский край, Дзержинский район, Шеломковский сельсовет.</t>
  </si>
  <si>
    <t>24:10:0101001:656</t>
  </si>
  <si>
    <t>24:10:0101001:630</t>
  </si>
  <si>
    <t>Земельный участок №36, земли с\х назначения.</t>
  </si>
  <si>
    <t>Ориентир с. Шеломки. Участок находится примерно в 7 км от ориентира по направлению на северо-запад. Почтовый адрес ориенира: Россия, Красноярский край, Дзержинский район, Шеломковский сельсовет.</t>
  </si>
  <si>
    <t>Земельный участок №37, земли с\х назначения.</t>
  </si>
  <si>
    <t>Ориентир с. Шеломки. Участок находится примерно в 5,4 км от ориентира по направлению на северо-запад. Почтовый адрес ориенира: Россия, Красноярский край, Дзержинский район, Шеломковский сельсовет.</t>
  </si>
  <si>
    <t>24:10:0101001:631</t>
  </si>
  <si>
    <t>24:10:0101001:639</t>
  </si>
  <si>
    <t>Земельный участок №38, земли с\х назначенения.</t>
  </si>
  <si>
    <t>Ориентир с. Шеломки. Участок находится примерно в 6,8 км от ориентира по направлению на запад. Почтовый адрес ориенира: Россия, Красноярский край, Дзержинский район, Шеломковский сельсовет.</t>
  </si>
  <si>
    <t>Земельный участок №39, земли с\х назначения.</t>
  </si>
  <si>
    <t>Ориентир с. Шеломки. Участок находится примерно в 5,7 км от ориентира по направлению на северо-запад. Почтовый адрес ориенира: Россия, Красноярский край, Дзержинский район, Шеломковский сельсовет.</t>
  </si>
  <si>
    <t>24:10:0101001:657</t>
  </si>
  <si>
    <t>24:10:0101001:637</t>
  </si>
  <si>
    <t>Земельный участок №40, земли с\х назначения.</t>
  </si>
  <si>
    <t>Ориентир д. Батов. Участок находится примерно в 6,3 км от ориентира по направлению на юго-восток. Почтовый адрес ориенира: Россия, Красноярский край, Дзержинский район, Шеломковский сельсовет.</t>
  </si>
  <si>
    <t>Земельный участок №41, земли с\х назначения.</t>
  </si>
  <si>
    <t>Ориентир с. Шеломки. Участок находится примерно в 6,1 км от ориентира по направлению на северо-запад. Почтовый адрес ориенира: Россия, Красноярский край, Дзержинский район, Шеломковский сельсовет.</t>
  </si>
  <si>
    <t>24:10:0101001:638</t>
  </si>
  <si>
    <t>24:10:0101001:640</t>
  </si>
  <si>
    <t>Земельный участок №42, земли с\х назначения.</t>
  </si>
  <si>
    <t>Земельный участок №43, земли с\х назначения.</t>
  </si>
  <si>
    <t>Ориентир с. Шеломки. Участок находится примерно в 6,7 км от ориентира по направлению на северо-запад. Почтовый адрес ориенира: Россия, Красноярский край, Дзержинский район, Шеломковский сельсовет.</t>
  </si>
  <si>
    <t>24:10:0101001:648</t>
  </si>
  <si>
    <t>24:10:0101001:632</t>
  </si>
  <si>
    <t>Земельный участок №44, земли с\х назначения.</t>
  </si>
  <si>
    <t>Ориентир д. Большая Степь. Участок находится примерно в 6,6 км от ориентира по направлению на юго-запад. Почтовый адрес ориенира: Россия, Красноярский край, Дзержинский район, Шеломковский сельсовет.</t>
  </si>
  <si>
    <t>Земельный участок №45, земли с\х назначения.</t>
  </si>
  <si>
    <t>Ориентир д. Батов. Участок находится примерно в 7,1 км от ориентира по направлению на юго-восток. Почтовый адрес ориенира: Россия, Красноярский край, Дзержинский район, Шеломковский сельсовет.</t>
  </si>
  <si>
    <t>24:10:0101001:649</t>
  </si>
  <si>
    <t>24:10:0101001:625</t>
  </si>
  <si>
    <t>Земельный участок №46, земли с\х назначения.</t>
  </si>
  <si>
    <t>Ориентир с. Шеломки. Участок находится примерно в 6 км от ориентира по направлению на запад. Почтовый адрес ориенира: Россия, Красноярский край, Дзержинский район, Шеломковский сельсовет.</t>
  </si>
  <si>
    <t>Земельный участок№47, земли с/х назначения.</t>
  </si>
  <si>
    <t>Ориентир д. Батов. Участок находится примерно в 7,4 км от ориентира по направлению на юго-восток. Почтовый адрес ориентира: Россия, Красноярский край, Дзержинский район, Шеломковский сельсовет.</t>
  </si>
  <si>
    <t>24:10:0101001:644</t>
  </si>
  <si>
    <t>24:10:0101001:653</t>
  </si>
  <si>
    <t>Земельный участок №48, земли с/х назначения.</t>
  </si>
  <si>
    <t xml:space="preserve"> Ориентир д. Батов. Участок находится примерно в 7 км от ориентира по направлению на юго-восток. Почтовый адрес ориентира: Россия, Красноярский край, Дзержинский район, Шеломковский сельсовет.</t>
  </si>
  <si>
    <t>Земельный участок №49, земли с/х назначения.</t>
  </si>
  <si>
    <t xml:space="preserve"> Ориентир д. Батов. Участок находится примерно в 6,4 км от ориентира по направлению на юго-восток. Почтовый адрес ориентира: Россия, Красноярский край, Дзержинский район, Шеломковский сельсовет</t>
  </si>
  <si>
    <t>24:10:0101001:636</t>
  </si>
  <si>
    <t>24:10:0101001:658</t>
  </si>
  <si>
    <t>Земельный участок №50. земли с/х назначения.</t>
  </si>
  <si>
    <t>Ориентир д. Батов. Участок находится примерно в 7,2 км от ориентира по направлению на юго-восток. Почтовый адрес ориентира: Россия, Красноярский край, Дзержинский район, Шеломковский сельсовет</t>
  </si>
  <si>
    <t>Земельный участок №51, земли с/х назначения</t>
  </si>
  <si>
    <t>Ориентир с. Шеломки. Участок находится примерно в 7,3 км от ориентира по направлению на запад. Почтовый адрес ориентира: Россия, Красноярский край, Дзержинский район, Шеломковский сельсовет.</t>
  </si>
  <si>
    <t>24:10:0101001:654</t>
  </si>
  <si>
    <t>24:10:0101001:655</t>
  </si>
  <si>
    <t>Земельный участок №52, земли с/х назначения.</t>
  </si>
  <si>
    <t xml:space="preserve"> Ориентир с. Шеломки. Участок находится примерно в 7,3 км от ориентира по направлению на запад. Почтовый адрес ориентира: Россия, Красноярский край, Дзержинский район, Шеломковский сельсовет</t>
  </si>
  <si>
    <t>Земельный участок №53, Земли с\х назначения</t>
  </si>
  <si>
    <t>Ориентир с. Шеломки. Участок находится примерно в 6,9 км от ориентира по направлению на запад. Почтовый адрес ориентира: Россия, Красноярский край, Дзержинский район, Шеломковский , участок №53</t>
  </si>
  <si>
    <t>24:10:0101001:690</t>
  </si>
  <si>
    <t>24:10:0101001:691</t>
  </si>
  <si>
    <t>Земельный участок№54, земли с/х назначения.</t>
  </si>
  <si>
    <t xml:space="preserve"> Ориентир д. Батов. Участок находится примерно в 7,2 км от ориентира по направлению на юго-восток. Почтовый адрес ориентира: Россия, Красноярский край, Дзержинский район.</t>
  </si>
  <si>
    <t>Земельный участок №55, земли с\х назначения</t>
  </si>
  <si>
    <t>Ориентир с. Шеломки. Участок находится примерно в 5,7 км от ориентира по направлению на запад. Почтовый адрес ориентира: Россия, Красноярский край, Дзержинский район</t>
  </si>
  <si>
    <t>24:10:0101001:692</t>
  </si>
  <si>
    <t>24:10:0101001:693</t>
  </si>
  <si>
    <t>Земельный участокк №56, земли с\х назначения</t>
  </si>
  <si>
    <t xml:space="preserve"> Ориентир д. Батов. Участок находится примерно в 7,1 км от ориентира по направлению на юго-восток. Почтовый адрес ориентира: Россия, Красноярский край, Дзержинский район, Шеломковский сельсовет</t>
  </si>
  <si>
    <t>Земельный участок №57, земли с\х назначения</t>
  </si>
  <si>
    <t>Ориентир с. Шеломки. Участок находится примерно в 6,3 км от ориентира по направлению на запад. Почтовый адрес ориентира: Россия, Красноярский край, Дзержинский район</t>
  </si>
  <si>
    <t>24:10:0101001:694</t>
  </si>
  <si>
    <t>24:10:0101001:695</t>
  </si>
  <si>
    <t>Земельный  участок №58, земли с\х назначения.</t>
  </si>
  <si>
    <t xml:space="preserve"> Ориентир д. Большая Степь. Участок находится примерно в 3,0 км от ориентира по направлению на юго-запад. Почтовый адрес ориентира: Россия, Красноярский край, Дзержинский район №58</t>
  </si>
  <si>
    <t>Земельный участок №59, земли с/х назначения</t>
  </si>
  <si>
    <t>Ориентир д. Большая Степь. Участок находится примерно в 4,7 км от ориентира по направлению на запад. Почтовый адрес ориентира: Россия, Красноярский край, Дзержинский район</t>
  </si>
  <si>
    <t>24:10:0101001:696</t>
  </si>
  <si>
    <t>24:10:0101001:697</t>
  </si>
  <si>
    <t>Земельный участок №60, земли с\х назначения</t>
  </si>
  <si>
    <t xml:space="preserve"> Ориентир д. Большая Степь. Участок находится примерно в 5 км от ориентира по направлению на запад. Почтовый адрес ориентира: Россия, Красноярский край, Дзержинский район</t>
  </si>
  <si>
    <t>Земельный участок №61, земли с\х назначения</t>
  </si>
  <si>
    <t>Ориентир д. Большая Степь. Участок находится примерно в 1,8 км от ориентира по направлению на юго-запад. Почтовый адрес ориентира: Россия, Красноярский край, Дзержинский район</t>
  </si>
  <si>
    <t>24:10:0101001:698</t>
  </si>
  <si>
    <t>24:10:0101001:699</t>
  </si>
  <si>
    <t>Земельный участок №62, земли с\х назначения</t>
  </si>
  <si>
    <t xml:space="preserve"> Ориентир д. Большая Степь. Участок находится примерно в 1,8 км от ориентира по направлению на юго-запад. Почтовый адрес ориентира: Россия, Красноярский край, Дзержинский район</t>
  </si>
  <si>
    <t>Земельный участок №63, земли с\х назначения</t>
  </si>
  <si>
    <t xml:space="preserve"> Ориентир д. Большая Степь. Участок находится примерно в 5 км от ориентира по направлению на юго-запад. Почтовый адрес ориентира: Россия, Красноярский край, Дзержинский район</t>
  </si>
  <si>
    <t>24:10:0101001:700</t>
  </si>
  <si>
    <t>24:10:0101001:701</t>
  </si>
  <si>
    <t>Земельный участок №64, земли с\х назначения</t>
  </si>
  <si>
    <t xml:space="preserve"> Ориентир д. Большая Степь. Участок находится примерно в 4,1 км от ориентира по направлению на юго-запад. Почтовый адрес ориентира: Россия, Красноярский край, Дзержинский район</t>
  </si>
  <si>
    <t>Земельный участок №65, земли с\х назначения</t>
  </si>
  <si>
    <t xml:space="preserve"> Ориентир д. Большая Степь. Участок находится примерно в 2км от ориентира по направлению на юго-запад. Почтовый адрес ориентира: Россия, Красноярский край, Дзержинский район</t>
  </si>
  <si>
    <t>24:10:0101001:702</t>
  </si>
  <si>
    <t>24:10:0101001:703</t>
  </si>
  <si>
    <t>Земельный участок №66, земли с\х назначения</t>
  </si>
  <si>
    <t xml:space="preserve"> Ориентир д. Большая Степь. Участок находится примерно в 4,6 км от ориентира по направлению на юго-запад. Почтовый адрес ориентира: Россия, Красноярский край, Дзержинский район</t>
  </si>
  <si>
    <t>Земельный участо №67, земли с\х назначения.</t>
  </si>
  <si>
    <t>Ориентир д. Большая Степь. Участок находится примерно в 2,1 км от ориентира по направлению на юго-запад. Почтовый адрес ориентира: Россия, Красноярский край, Дзержинский район</t>
  </si>
  <si>
    <t>24:10:0101001:704</t>
  </si>
  <si>
    <t>24:10:0101001:705</t>
  </si>
  <si>
    <t>Земельный участок №68, земли с\х назначения</t>
  </si>
  <si>
    <t xml:space="preserve"> Ориентир д. Большая Степь. Участок находится примерно в 5,5 км от ориентира по направлению на юго-запад. Почтовый адрес ориентира: Россия, Красноярский край, Дзержинский район</t>
  </si>
  <si>
    <t>Земельный участок №69, земли с\х назначения</t>
  </si>
  <si>
    <t xml:space="preserve"> Ориентир д. Большая Степь. Участок находится примерно в 5,4 км от ориентира по направлению на юго-запад. Почтовый адрес ориентира: Россия, Красноярский край, Дзержинский район</t>
  </si>
  <si>
    <t>24:10:0101001:706</t>
  </si>
  <si>
    <t>24:10:0101001:707</t>
  </si>
  <si>
    <t>Земельный участок №70, земли с\х назначения</t>
  </si>
  <si>
    <t>Ориентир д. Большая Степь. Участок находится примерно в 5,3 км от ориентира по направлению на юго-запад. Почтовый адрес ориентира: Россия, Красноярский край, Дзержинский район</t>
  </si>
  <si>
    <t>Земельный участок №71, земли с/х назначения</t>
  </si>
  <si>
    <t>24:10:0101001:708</t>
  </si>
  <si>
    <t>24:10:0101001:709</t>
  </si>
  <si>
    <t>Земельный участок №72, земли с/х назначение.</t>
  </si>
  <si>
    <t>Ориентир д. Батов. Участок находится примерно в 6,8 км от ориентира по направлению на юго-восток. Почтовый адрес ориентира: Россия, Красноярский край, Дзержинский район</t>
  </si>
  <si>
    <t>Земельный участок №73, земли с\х назначения</t>
  </si>
  <si>
    <t xml:space="preserve"> Ориентир д. Батов. Участок находится примерно в 6,3 км от ориентира по направлению на юго-восток. Почтовый адрес ориентира: Россия, Красноярский край, Дзержинский район</t>
  </si>
  <si>
    <t>24:10:0101001:710</t>
  </si>
  <si>
    <t>24:10:0101001:711</t>
  </si>
  <si>
    <t>Земельный участок №74, земли с\х назначения</t>
  </si>
  <si>
    <t xml:space="preserve"> Ориентир д. Большая Степь. Участок находится примерно в 6,1 км от ориентира по направлению на юго-запад. Почтовый адрес ориентира: Россия, Красноярский край, Дзержинский район</t>
  </si>
  <si>
    <t>Земельный участок №75, земли с\х назначения</t>
  </si>
  <si>
    <t>24:10:0101001:712</t>
  </si>
  <si>
    <t>24:10:0101001:713</t>
  </si>
  <si>
    <t>Земельный участок №76, земли с\х назначения</t>
  </si>
  <si>
    <t>Ориентир д. Большая Степь. Участок находится примерно в 5,4 км от ориентира по направлению на юго-запад. Почтовый адрес ориентира: Россия, Красноярский край, Дзержинский район</t>
  </si>
  <si>
    <t>Земельный участок №77, земли с\х назначения</t>
  </si>
  <si>
    <t>24:10:0101001:715</t>
  </si>
  <si>
    <t>24:10:0101001:716</t>
  </si>
  <si>
    <t>Земельный участок №78, земли с/х назначения.</t>
  </si>
  <si>
    <t>Земельный участок №79, земли с/х назначения.</t>
  </si>
  <si>
    <t>24:10:0101001:714</t>
  </si>
  <si>
    <t xml:space="preserve"> Ориентир д. Батов. Участок находится примерно в 6,7 км от ориентира по направлению на восток. Почтовый адрес ориентира: Россия, Красноярский край, Дзержинский район</t>
  </si>
  <si>
    <t xml:space="preserve"> Ориентир д. Батов. Участок находится примерно в 6,5 км от ориентира по направлению на восток. Почтовый адрес ориентира: Россия, Красноярский край, Дзержинский район</t>
  </si>
  <si>
    <t>24:10:0101001:717</t>
  </si>
  <si>
    <t>Земельный участок №80, земли с\х назначения</t>
  </si>
  <si>
    <t>Ориентир д. Батов. Участок находится примерно в 5,9 км от ориентира по направлению на восток. Почтовый адрес ориентира: Россия, Красноярский край, Дзержинский район</t>
  </si>
  <si>
    <t>Земельный участок №81, земли с\х назначения</t>
  </si>
  <si>
    <t>. Ориентир д. Батов. Участок находится примерно в 5,7 км от ориентира по направлению на восток. Почтовый адрес ориентира: Россия, Красноярский край, Дзержинский район</t>
  </si>
  <si>
    <t>24:10:0101001:718</t>
  </si>
  <si>
    <t>Земельный участок №82, земли с\х назначения</t>
  </si>
  <si>
    <t>Ориентир д. Батов. Участок находится примерно в 5,5 км от ориентира по направлению на восток. Почтовый адрес ориентира: Россия, Красноярский край, Дзержинский район</t>
  </si>
  <si>
    <t>Земельный участок №83, земли с\х назначения</t>
  </si>
  <si>
    <t xml:space="preserve"> Ориентир д. Большая Степь. Участок находится примерно в 5,7 км от ориентира по направлению на юго-запад. Почтовый адрес ориентира: Россия, Красноярский край, Дзержинский район</t>
  </si>
  <si>
    <t>24:10:0101001:720</t>
  </si>
  <si>
    <t>24:10:0101001:721</t>
  </si>
  <si>
    <t>Земельный участок №84, земли с\х назначения</t>
  </si>
  <si>
    <t>Земельный участок №85, земли с/х нзанчения.</t>
  </si>
  <si>
    <t>Ориентир д. Батов. Участок находится примерно в 5,7 км от ориентира по направлению на юго-восток. Почтовый адрес ориентира: Россия, Красноярский край, Дзержинский район.</t>
  </si>
  <si>
    <t>24:10:0101001:722</t>
  </si>
  <si>
    <t>24:10:0101001:723</t>
  </si>
  <si>
    <t>Земельный участок №86, земли с/х назначения.</t>
  </si>
  <si>
    <t>Ориентир д. Батов. Участок находится примерно в 6,0 км от ориентира по направлению на юго-восток. Почтовый адрес ориентира: Россия, Красноярский край, Дзержинский район</t>
  </si>
  <si>
    <t>Земельный участок  №87, земли с/х назначения.</t>
  </si>
  <si>
    <t>Ориентир д. Батов. Участок находится примерно в 6,3 км от ориентира по направлению на юго-восток. Почтовый адрес ориентира: Россия, Красноярский край, Дзержинский район</t>
  </si>
  <si>
    <t>24:10:0101001:724</t>
  </si>
  <si>
    <t>24:10:0101001:725</t>
  </si>
  <si>
    <t>Земельный участок №89, земли с/х назначения.</t>
  </si>
  <si>
    <t xml:space="preserve"> Ориентир д. Батов. Участок находится примерно в 5 км от ориентира по направлению на восток. Почтовый адрес ориентира: Россия, Красноярский край, Дзержинский район</t>
  </si>
  <si>
    <t>Земельный участок№88, земли с/х назначения.</t>
  </si>
  <si>
    <t>. Ориентир д. Батов. Участок находится примерно в 4,4 км от ориентира по направлению на восток. Почтовый адрес ориентира: Россия, Красноярский край, Дзержинский район</t>
  </si>
  <si>
    <t>24:10:0101001:726</t>
  </si>
  <si>
    <t>24:10:0101001:727</t>
  </si>
  <si>
    <t>Земельный участок №90, земли с/х назначения.</t>
  </si>
  <si>
    <t>Ориентир д. Батов. Участок находится примерно в 5,4 км от ориентира по направлению на восток. Почтовый адрес ориентира: Россия, Красноярский край, Дзержинский район</t>
  </si>
  <si>
    <t>Земельный участок №91, земли с/х назначения.</t>
  </si>
  <si>
    <t xml:space="preserve"> Ориентир д. Батов. Участок находится примерно в 4,5 км от ориентира по направлению на восток. Почтовый адрес ориентира: Россия, Красноярский край, Дзержинский район</t>
  </si>
  <si>
    <t>24:10:0101001:728</t>
  </si>
  <si>
    <t>24:10:0101001:729</t>
  </si>
  <si>
    <t>Земельный участок №92, земли с/х назначеия.</t>
  </si>
  <si>
    <t xml:space="preserve"> Ориентир д. Батов. Участок находится примерно в 3,5 км от ориентира по направлению на восток. Почтовый адрес ориентира: Россия, Красноярский край, Дзержинский район</t>
  </si>
  <si>
    <t>Земельный участок №93, земли с/х назначения.</t>
  </si>
  <si>
    <t>Ориентир д. Батов. Участок находится примерно в 4,2 км от ориентира по направлению на восток. Почтовый адрес ориентира: Россия, Красноярский край, Дзержинский район</t>
  </si>
  <si>
    <t>24:10:0101001:730</t>
  </si>
  <si>
    <t>24:10:0101001:676</t>
  </si>
  <si>
    <t>Земельный участок №94, земли с/х назначения.</t>
  </si>
  <si>
    <t>Ориентир д. Батов. Участок находится примерно в 6,2 км от ориентира по направлению на северо-восток. Почтовый адрес ориентира: Россия, Красноярский край, Дзержинский районназначения.</t>
  </si>
  <si>
    <t>Земельный участок участок №95, земли с\х назначнния</t>
  </si>
  <si>
    <t xml:space="preserve"> Ориентир д. Батов. Участок находится примерно в 2,9 км от ориентира по направлению на северо-восток. Почтовый адрес ориентира: Россия, Красноярский край, Дзержинский район, Шеломковского сельсовета</t>
  </si>
  <si>
    <t>24:10:0102001:1053</t>
  </si>
  <si>
    <t>24:10:0101001:681</t>
  </si>
  <si>
    <t>Земельный участок №96, земли с\х назначения.</t>
  </si>
  <si>
    <t>Ориентир с. Шеломки. Участок находится примерно в 0,6 км от ориентира по направлению на юг. Почтовый адрес ориентира: Россия, Красноярский край, Дзержинский район, Шеломковский сельсовет</t>
  </si>
  <si>
    <t>Земельный участок №97, земли с/х назначения.</t>
  </si>
  <si>
    <t xml:space="preserve"> Ориентир д. Батов. Участок находится примерно в 0,5 км от ориентира по направлению на север. Почтовый адрес ориентира: Россия, Красноярский край, Дзержинский район, Шеломковского сельсовета</t>
  </si>
  <si>
    <t>24:10:0101001:678</t>
  </si>
  <si>
    <t>24:10:0101001:679</t>
  </si>
  <si>
    <t>Земельный участок №98, земли с\з назначения</t>
  </si>
  <si>
    <t xml:space="preserve"> Ориентир д. Батов. Участок находится примерно в 2,2 км от ориентира по направлению на северо-восток. Почтовый адрес ориентира: Россия, Красноярский край, Дзержинский район, Шеломковский сельсовет</t>
  </si>
  <si>
    <t>Земельный участок №99, земли с/х назначения.</t>
  </si>
  <si>
    <t xml:space="preserve"> Ориентир д. Батов. Участок находится примерно в 2,3 км от ориентира по направлению на север. Почтовый адрес ориентира: Россия, Красноярский край, Дзержинский район, Шеломковского сельсовета</t>
  </si>
  <si>
    <t>24:10:0101001:677</t>
  </si>
  <si>
    <t>24:10:0101001:680</t>
  </si>
  <si>
    <t xml:space="preserve">Земельный  №100, земли с/х назначения. </t>
  </si>
  <si>
    <t>Ориентир д. Батов. Участок находится примерно в 3,6 км от ориентира по направлению на северо-восток. Почтовый адрес ориентира: Россия, Красноярский край, Дзержинский район, Шеломковского сельсовета</t>
  </si>
  <si>
    <t>Земельный участок №101, земли с/х назначения.</t>
  </si>
  <si>
    <t xml:space="preserve"> Ориентир д. Батов. Участок находится примерно в 3,5 км от ориентира по направлению на северо-восток. Почтовый адрес ориентира: Россия, Красноярский край, Дзержинский район, Шеломковского сельсовета</t>
  </si>
  <si>
    <t>24:10:0101001:682</t>
  </si>
  <si>
    <t>24:10:0101001:687</t>
  </si>
  <si>
    <t>Земельный участок №102, земли с\х назначения</t>
  </si>
  <si>
    <t>лами участка. Ориентир д. Батов. Участок находится примерно в 5,9 км от ориентира по направлению на север. Почтовый адрес ориентира: Россия, Красноярский край, Дзержинский район, Шеломковского сельсовета</t>
  </si>
  <si>
    <t>Земельный участок №103, земли с\х назначения</t>
  </si>
  <si>
    <t>. Ориентир д. Батов. Участок находится примерно в 5,8 км от ориентира по направлению на север. Почтовый адрес ориентира: Россия, Красноярский край, Дзержинский район, Шеломковского сельсовета</t>
  </si>
  <si>
    <t>Земельный участок. Местоположение установлено относительно ориентира, расположенного за пределами участка. Ориентир д. Батов. Участок находится примерно в 3,3 км от ориентира по направлению на северо-запад. Почтовый адрес ориентира: Россия, Красноярский край, Дзержинский район, Шеломковского сельсовета, участок №105</t>
  </si>
  <si>
    <t>24:10:0101001:683</t>
  </si>
  <si>
    <t>24:10:0101001:685</t>
  </si>
  <si>
    <t>Собственность, № 24-24/008-24/008/001/2016-2451/2 от 22.12.2016,  док.- осн. Распоряжен. Правительства Красн. Кр. От 02.11.16 № 930-р; акт п-п з.у. от 16.11.2016 г.</t>
  </si>
  <si>
    <t>Земельный участок №104, земли с/х назначения</t>
  </si>
  <si>
    <t>Ориентир д. Батов. Участок находится примерно в 5,7 км от ориентира по направлению на север. Почтовый адрес ориентира: Россия, Красноярский край, Дзержинский район, Шеломковского сельсовета</t>
  </si>
  <si>
    <t>Земельный участок №105, земли с\х назначения</t>
  </si>
  <si>
    <t>24:10:0101001:688</t>
  </si>
  <si>
    <t>24:10:0101001:684</t>
  </si>
  <si>
    <t>Земельный участок №106, земли с\х нгазначения</t>
  </si>
  <si>
    <t>Ориентир д. Батов. Участок находится примерно в 2,1 км от ориентира по направлению на северо-запад. Почтовый адрес ориентира: Россия, Красноярский край, Дзержинский район, Шеломковского сельсовета</t>
  </si>
  <si>
    <t>Земельный участок №107, земли с/х назначения.</t>
  </si>
  <si>
    <t>Ориентир д. Батов. Участок находится примерно в 4,5 км от ориентира по направлению на северо-запад. Почтовый адрес ориентира: Россия, Красноярский край, Дзержинский район, Шеломковский сельсовет</t>
  </si>
  <si>
    <t>24:10:0101001:686</t>
  </si>
  <si>
    <t>24:10:0101002:2004</t>
  </si>
  <si>
    <t>Земельный участок №108, земли с/х назначения.</t>
  </si>
  <si>
    <t>Ориентир д. Батов. Участок находится примерно в 4,9 км от ориентира по направлению на северо-запад. Почтовый адрес ориентира: Россия, Красноярский край, Дзержинский район, Шеломковский сельсовет</t>
  </si>
  <si>
    <t>Земельный участок №109, земли с\х назначения</t>
  </si>
  <si>
    <t>Ориентир д. Макарово. Участок находится примерно в 4,6 км от ориентира по направлению на северо-восток. Почтовый адрес ориентира: Россия, Красноярский край, Дзержинский район, Шеломковский сельсовет</t>
  </si>
  <si>
    <t>24:10:0101002:2015</t>
  </si>
  <si>
    <t>24:10:0101001:689</t>
  </si>
  <si>
    <t>Земельный участок №110, земли с\х назначения</t>
  </si>
  <si>
    <t>Ориентир д. Макарово. Участок находится примерно в 3,7 км от ориентира по направлению на север. Почтовый адрес ориентира: Россия, Красноярский край, Дзержинский район, Шеломковский сельсовет</t>
  </si>
  <si>
    <t>Земельный участок №112, земели с\х назначения</t>
  </si>
  <si>
    <t>Ориентир с. Шеломки. Участок находится примерно в 1,4 км от ориентира по направлению на север. Почтовый адрес ориентира: Россия, Красноярский край, Дзержинский район, Шеломковский сельсовет, участок №112</t>
  </si>
  <si>
    <t>24:10:0101002:2016</t>
  </si>
  <si>
    <t>24:10:0101002:2013</t>
  </si>
  <si>
    <t>Земельный участок №113, земли с\х назначения</t>
  </si>
  <si>
    <t>Ориентир с. Шеломки. Участок находится примерно в 4,2 км от ориентира по направлению на северо-запад. Почтовый адрес ориентира: Россия, Красноярский край, Дзержинский район, Шеломковский сельсовет</t>
  </si>
  <si>
    <t>Земельный участок №114, земли с\х назначения</t>
  </si>
  <si>
    <t>Ориентир с. Шеломки. Участок находится примерно в 1,4 км от ориентира по направлению на северо-запад. Почтовый адрес ориентира: Россия, Красноярский край, Дзержинский район, Шеломковский сельсовет</t>
  </si>
  <si>
    <t>24:10:0101002:2020</t>
  </si>
  <si>
    <t>24:10:0101002:2005</t>
  </si>
  <si>
    <t>Земельный участок №115, земли с\х назначения</t>
  </si>
  <si>
    <t>Ориентир д. Большапя Степь. Участок находится примерно в 1,6 км от ориентира по направлению на юго-восток. Почтовый адрес ориентира: Россия, Красноярский край, Дзержинский район, Шеломковский сельсовет</t>
  </si>
  <si>
    <t>Земельный участок №116, земли с\х назначения</t>
  </si>
  <si>
    <t>З Ориентир д. Макарово. Участок находится примерно в 3,7 км от ориентира по направлению на север. Почтовый адрес ориентира: Россия, Красноярский край, Дзержинский район, Шеломковский сельсовет</t>
  </si>
  <si>
    <t>24:10:0101002:2014</t>
  </si>
  <si>
    <t>24:10:0101002:2012</t>
  </si>
  <si>
    <t>Земельный участок №117, земли с\х назначения</t>
  </si>
  <si>
    <t>Ориентир д. Макарово. Участок находится примерно в 4,2 км от ориентира по направлению на северо-запад. Почтовый адрес ориентира: Россия, Красноярский край, Дзержинский район, Шеломковский сельсовет</t>
  </si>
  <si>
    <t>Земельный участок №118, земли с\х назначения</t>
  </si>
  <si>
    <t>Шеломки. Участок находится примерно в 4,4 км от ориентира по направлению на север. Почтовый адрес ориентира: Россия, Красноярский край, Дзержинский район, Шеломковский сельсовет</t>
  </si>
  <si>
    <t>24:10:0101002:2019</t>
  </si>
  <si>
    <t>24:10:0101002:2007</t>
  </si>
  <si>
    <t>Земельный участок №120, земли с\х назначения</t>
  </si>
  <si>
    <t>Ориентир д. Макарово. Участок находится примерно в 4,1 км от ориентира по направлению на северо-запад. Почтовый адрес ориентира: Россия, Красноярский край, Дзержинский район, Шеломковский сельсовет</t>
  </si>
  <si>
    <t>Земельный участок №119, земли с\х назначения</t>
  </si>
  <si>
    <t>24:10:0101002:2008</t>
  </si>
  <si>
    <t>24:10:0101002:2017</t>
  </si>
  <si>
    <t>Земельный участок №121,</t>
  </si>
  <si>
    <t xml:space="preserve"> Ориентир д. Макарово. Участок находится примерно в 4,3 км от ориентира по направлению на северо-запад. Почтовый адрес ориентира: Россия, Красноярский край, Дзержинский район, Шеломковский сельсовет</t>
  </si>
  <si>
    <t>Земельный участок №122, земли с\х назначения</t>
  </si>
  <si>
    <t>24:10:0101002:2009</t>
  </si>
  <si>
    <t>24:10:0101002:2018</t>
  </si>
  <si>
    <t>Земельный участок №123, земли с\х назначения</t>
  </si>
  <si>
    <t>Ориентир д. Макарово. Участок находится примерно в 4,1 км от ориентира по направлению на северо-запад. Почтовый адрес ориентира: Россия, Красноярский край, Дзержинский район, Шеломковский сельсовет, участок №123</t>
  </si>
  <si>
    <t>Земельный участок №124, земли сх\назначения</t>
  </si>
  <si>
    <t>Макарово. Участок находится примерно в 4,1 км от ориентира по направлению на северо-запад. Почтовый адрес ориентира: Россия, Красноярский край, Дзержинский район, Шеломковский сельсовет</t>
  </si>
  <si>
    <t>24:10:0101002:2010</t>
  </si>
  <si>
    <t>24:10:0101002:2011</t>
  </si>
  <si>
    <t>Земельный участок №125, земли с\х назначения</t>
  </si>
  <si>
    <t>Ориентир с. Шеломки. Участок находится примерно в 4,4 км от ориентира по направлению на север. Почтовый адрес ориентира: Россия, Красноярский край, Дзержинский район, Шеломковский сельсовет</t>
  </si>
  <si>
    <t>Земельный участок №126, земли с\х назначения</t>
  </si>
  <si>
    <t>Ориентир д. Большая Степь. Участок находится примерно в 2,3 км от ориентира по направлению на юг. Почтовый адрес ориентира: Россия, Красноярский край, Дзержинский район, Шеломковский сельсовет</t>
  </si>
  <si>
    <t>24:10:0202001:902</t>
  </si>
  <si>
    <t>24:10:0202001:901</t>
  </si>
  <si>
    <t>Земельный участок №2, земли с\х назначения</t>
  </si>
  <si>
    <t>Ориентир д. Плитная. Участок находится примерно в 0,5 км от ориентира по направлению на восток. Почтовый адрес ориентира: Россия, Красноярский край, Дзержинский район</t>
  </si>
  <si>
    <t>Земельный участок №1, земли с\х назначение</t>
  </si>
  <si>
    <t>ая. Участок находится примерно в 2,1 км от ориентира по направлению на восток. Почтовый адрес ориентира: Россия, Красноярский край, Дзержинский район</t>
  </si>
  <si>
    <t>24:10:0202001:904</t>
  </si>
  <si>
    <t>24:10:0202001:905</t>
  </si>
  <si>
    <t>Земельный участок №4, земли с\х назначения</t>
  </si>
  <si>
    <t>Ориентир д. Плитная. Участок находится примерно в 2,4 км от ориентира по направлению на север. Почтовый адрес ориентира: Россия, Красноярский край, Дзержинский район</t>
  </si>
  <si>
    <t>Земельный участок №5, земли с\х назначения</t>
  </si>
  <si>
    <t>пределами участка. Ориентир д. Плитная. Участок находится примерно в 1 км от ориентира по направлению на север. Почтовый адрес ориентира: Россия, Красноярский край, Дзержинский район</t>
  </si>
  <si>
    <t>24:10:0202001:912</t>
  </si>
  <si>
    <t>24:10:0202001:906</t>
  </si>
  <si>
    <t>Ориентир д. Плитная. Участок находится примерно в 1 км от ориентира по направлению на север. Почтовый адрес ориентира: Россия, Красноярский край, Дзержинский район</t>
  </si>
  <si>
    <t xml:space="preserve">Земельный участок №7, земли с/х назначения. </t>
  </si>
  <si>
    <t>Ориентир д. Плитная. Участок находится примерно в 2,9 км от ориентира по направлению на север. Почтовый адрес ориентира: Россия, Красноярский край, Дзержинский район</t>
  </si>
  <si>
    <t>24:10:0202001:908</t>
  </si>
  <si>
    <t>24:10:0202001:909</t>
  </si>
  <si>
    <t>Земельный участок №9, земли с\х назначения</t>
  </si>
  <si>
    <t>Ориентир д. Плитная. Участок находится примерно в 2,8 км от ориентира по направлению на север. Почтовый адрес ориентира: Россия, Красноярский край, Дзержинский район</t>
  </si>
  <si>
    <t>Ориентир д. Плитная. Участок находится примерно в 1,8 км от ориентира по направлению на северо-запад. Почтовый адрес ориентира: Россия, Красноярский край, Дзержинский район</t>
  </si>
  <si>
    <t>24:10:0202002:1409</t>
  </si>
  <si>
    <t>24:10:0202002:1389</t>
  </si>
  <si>
    <t>Земельный участок №11, земли с\х назначения</t>
  </si>
  <si>
    <t>Ориентир д. Плитная. Участок находится примерно в 0,7 км от ориентира по направлению на юг. Почтовый адрес ориентира: Россия, Красноярский край, Дзержинский район</t>
  </si>
  <si>
    <t>Земельный участок №12, земли с\х назначения</t>
  </si>
  <si>
    <t>Ориентир д. Плитная. Участок находится примерно в 0,8 км от ориентира по направлению на юго-запад. Почтовый адрес ориентира: Россия, Красноярский край, Дзержинский район</t>
  </si>
  <si>
    <t>24:10:0202002:1391</t>
  </si>
  <si>
    <t>24:10:0202002:1392</t>
  </si>
  <si>
    <t>Ориентир д. Плитная. Участок находится примерно в 1 км от ориентира по направлению на юго-запад. Почтовый адрес ориентира: Россия, Красноярский край, Дзержинский район</t>
  </si>
  <si>
    <t>Ориентир д. Плитная. Участок находится примерно в 2,5 км от ориентира по направлению на северо-запад. Почтовый адрес ориентира: Россия, Красноярский край, Дзержинский район</t>
  </si>
  <si>
    <t>24:10:0202002:1393</t>
  </si>
  <si>
    <t>24:10:0202002:1394</t>
  </si>
  <si>
    <t>Безвомездное пользование, дог. № 08-БП-1513 от 24.06.2016 г. на 6 лет. Селявко Владимир Александрович</t>
  </si>
  <si>
    <t>Ориентир д. Плитная. Участок находится примерно в 3 км от ориентира по направлению на северо-запад. Почтовый адрес ориентира: Россия, Красноярский край, Дзержинский район</t>
  </si>
  <si>
    <t>Ориентир д. Плитная. Участок находится примерно в 2,3 км от ориентира по направлению на северо-запад. Почтовый адрес ориентира: Россия, Красноярский край, Дзержинский район</t>
  </si>
  <si>
    <t>24:10:0202002:1395</t>
  </si>
  <si>
    <t>24:10:0202002:1396</t>
  </si>
  <si>
    <t>Земельный участок №18, земли сх\ назначения</t>
  </si>
  <si>
    <t>Ориентир д. Плитная. Участок находится примерно в 2 км от ориентира по направлению на северо-запад. Почтовый адрес ориентира: Россия, Красноярский край, Дзержинский район</t>
  </si>
  <si>
    <t>Ориентир д. Плитная. Участок находится примерно в 2,6 км от ориентира по направлению на северо-запад. Почтовый адрес ориентира: Россия, Красноярский край, Дзержинский район,  участок №19</t>
  </si>
  <si>
    <t>24:10:0202002:1397</t>
  </si>
  <si>
    <t>24:10:0202002:1398</t>
  </si>
  <si>
    <t>Земельный участок №20, земли с\х назначения</t>
  </si>
  <si>
    <t>Ориентир д. Плитная.  Участок находится примерно в 3,5 км от ориентира по направлению на северо-запад. Почтовый адрес ориентира: Россия, Красноярский край, Дзержинский район</t>
  </si>
  <si>
    <t>24:10:0202002:1399</t>
  </si>
  <si>
    <t>24:10:0202002:1400</t>
  </si>
  <si>
    <t>Земельный участо №22, земли с\х назначения</t>
  </si>
  <si>
    <t>Ориентир д. Ашпатск. Участок находится примерно в 5,4 км от ориентира по направлению на восток. Почтовый адрес ориентира: Россия, Красноярский край, Дзержинский район</t>
  </si>
  <si>
    <t>Ориентир д. Плитная. Участок находится примерно в 4,1 км от ориентира по направлению на юго-восток. Почтовый адрес ориентира: Россия, Красноярский край, Дзержинский район</t>
  </si>
  <si>
    <t>24:10:0202002:1401</t>
  </si>
  <si>
    <t>24:10:0202002:1403</t>
  </si>
  <si>
    <t>Земельный участок №24, земли с\х назначения.</t>
  </si>
  <si>
    <t>Ориентир д. Плитная. Участок находится примерно в 2,3 км от ориентира по направлению на юго-восток. Почтовый адрес ориентира: Россия, Красноярский край, Дзержинский район</t>
  </si>
  <si>
    <t>Ориентир д. Плитная. Участок находится примерно в 2,5 км от ориентира по направлению на юго-восток. Почтовый адрес ориентира: Россия, Красноярский край, Дзержинский район</t>
  </si>
  <si>
    <t>24:10:0202002:1404</t>
  </si>
  <si>
    <t>24:10:0202002:1405</t>
  </si>
  <si>
    <t>Ориентир д. Плитная. Участок находится примерно в 1,5 км от ориентира по направлению на юго-восток. Почтовый адрес ориентира: Россия, Красноярский край, Дзержинский район,  участок №27</t>
  </si>
  <si>
    <t>Ориентир д. Плитная. Участок находится примерно в 1 км от ориентира по направлению на юг. Почтовый адрес ориентира: Россия, Красноярский край, Дзержинский район</t>
  </si>
  <si>
    <t>24:10:0202002:1407</t>
  </si>
  <si>
    <t>24:10:0202002:1408</t>
  </si>
  <si>
    <t>Ориентир д. Ашпатск. Участок находится примерно в 3,3 км от ориентира по направлению на северо-восток. Почтовый адрес ориентира: Россия, Красноярский край, Дзержинский район,  участок №30</t>
  </si>
  <si>
    <t xml:space="preserve"> Ориентир д. Ашпатск. Участок находится примерно в 2,4 км от ориентира по направлению на восток. Почтовый адрес ориентира: Россия, Красноярский край, Дзержинский район</t>
  </si>
  <si>
    <t>24:10:0202002:1322</t>
  </si>
  <si>
    <t>24:10:0202002:1323</t>
  </si>
  <si>
    <t>Ориентир д. Ашпатск. Участок находится примерно в 2,9 км от ориентира по направлению на север. Почтовый адрес ориентира: Россия, Красноярский край, Дзержинский район</t>
  </si>
  <si>
    <t>Ориентир д. Плитная. Участок находится примерно в 3,5 км от ориентира по направлению на юго-восток. Почтовый адрес ориентира: Россия, Красноярский край, Дзержинский район</t>
  </si>
  <si>
    <t>24:10:0202002:1324</t>
  </si>
  <si>
    <t>24:10:0202003:1806</t>
  </si>
  <si>
    <t>Ориентир д. Плитная. Участок находится примерно в 2,8 км от ориентира по направлению на юг. Почтовый адрес ориентира: Россия, Красноярский край, Дзержинский район,  участок №34</t>
  </si>
  <si>
    <t xml:space="preserve">Земельный участок №35, земли с\х назначения </t>
  </si>
  <si>
    <t>Ориентир д. Ашпатск. Участок находится примерно в 4,9 км от ориентира по направлению на юг. Почтовый адрес ориентира: Россия, Красноярский край, Дзержинский район,  участок №35</t>
  </si>
  <si>
    <t>24:10:0202002:1325</t>
  </si>
  <si>
    <t>24:10:0202002:1326</t>
  </si>
  <si>
    <t>Ориентир д. Плитная. Участок находится примерно в 2,4 км от ориентира по направлению на юг. Почтовый адрес ориентира: Россия, Красноярский край, Дзержинский район</t>
  </si>
  <si>
    <t>Ориентир д. Плитная. Участок находится примерно в 3 км от ориентира по направлению на юг. Почтовый адрес ориентира: Россия, Красноярский край, Дзержинский район,  участок №37</t>
  </si>
  <si>
    <t>24:10:0202002:1327</t>
  </si>
  <si>
    <t>24:10:0202001:910</t>
  </si>
  <si>
    <t>Ориентир д. Плитная. Участок находится примерно в 0,8 км от ориентира по направлению на юг. Почтовый адрес ориентира: Россия, Красноярский край, Дзержинский район</t>
  </si>
  <si>
    <t>Ориентир д. Плитная. Участок находится примерно в 2,7 км от ориентира по направлению на север. Почтовый адрес ориентира: Россия, Красноярский край, Дзержинский район</t>
  </si>
  <si>
    <t>24:10:0202002:1329</t>
  </si>
  <si>
    <t>24:10:0202003:1819</t>
  </si>
  <si>
    <t>Ориентир с. Курай. Участок находится примерно в 1,3 км от ориентира по направлению на северо-восток. Почтовый адрес ориентира: Россия, Красноярский край, Дзержинский район</t>
  </si>
  <si>
    <t>Ориентир д. Петровка. Участок находится примерно в 5,1 км от ориентира по направлению на северо-восток. Почтовый адрес ориентира: Россия, Красноярский край, Дзержинский район</t>
  </si>
  <si>
    <t>24:10:0202003:1831</t>
  </si>
  <si>
    <t>24:10:0202003:1828</t>
  </si>
  <si>
    <t>Петровка. Участок находится примерно в 4,8 км от ориентира по направлению на запад. Почтовый адрес ориентира: Россия, Красноярский край, Дзержинский район</t>
  </si>
  <si>
    <t>Ориентир д. Ашпатск. Участок находится примерно в 3,1 км от ориентира по направлению на юг. Почтовый адрес ориентира: Россия, Красноярский край, Дзержинский район,  участок №45</t>
  </si>
  <si>
    <t>24:10:0202002:1333</t>
  </si>
  <si>
    <t>24:10:0202002:1334</t>
  </si>
  <si>
    <t>Ориентир д.Плитная. Участок находится примерно в 2,2 км от ориентира по направлению на юго-запад. Почтовый адрес ориентира: Россия, Красноярский край, Дзержинский район</t>
  </si>
  <si>
    <t>Ориентир с. Курай. Участок находится примерно в 2 км от ориентира по направлению на север. Почтовый адрес ориентира: Россия, Красноярский край, Дзержинский район</t>
  </si>
  <si>
    <t>24:10:0202002:1336</t>
  </si>
  <si>
    <t>24:10:0202002:1338</t>
  </si>
  <si>
    <t>Ориентир д. Ашпатск. Участок находится примерно в 3,6 км от ориентира по направлению на восток. Почтовый адрес ориентира: Россия, Красноярский край, Дзержинский район</t>
  </si>
  <si>
    <t>Земельный участок №53, земли с/х назнаения.</t>
  </si>
  <si>
    <t>Ориентир д. Ашпатск. Участок находится примерно в 1,3 км от ориентира по направлению на северо-восток. Почтовый адрес ориентира: Россия, Красноярский край, Дзержинский район</t>
  </si>
  <si>
    <t>24:10:0202002:1339</t>
  </si>
  <si>
    <t>24:10:0202002:1340</t>
  </si>
  <si>
    <t>Земельный участок №54, земли с\х назначения</t>
  </si>
  <si>
    <t>Ориентир с.Курай. Участок находится примерно в 1,8 км от ориентира по направлению на северо-восток. Почтовый адрес ориентира: Россия, Красноярский край, Дзержинский район</t>
  </si>
  <si>
    <t>Ориентир с. Курай. Участок находится примерно в 1,6 км от ориентира по направлению на северо-восток. Почтовый адрес ориентира: Россия, Красноярский край, Дзержинский район</t>
  </si>
  <si>
    <t>24:10:0202002:1341</t>
  </si>
  <si>
    <t>24:10:0202003:1807</t>
  </si>
  <si>
    <t>Земельный  участок №56,земли с\х назначения</t>
  </si>
  <si>
    <t>Ориентир д. Петровка. Участок находится примерно в 4,3 км от ориентира по направлению на северо-восток. Почтовый адрес ориентира: Россия, Красноярский край, Дзержинский район</t>
  </si>
  <si>
    <t>24:10:0202003:1824</t>
  </si>
  <si>
    <t>24:10:0202003:1821</t>
  </si>
  <si>
    <t xml:space="preserve"> Ориентир д. Петровка. Участок находится примерно в 3,9 км от ориентира по направлению на северо-восток. Почтовый адрес ориентира: Россия, Красноярский край, Дзержинский район</t>
  </si>
  <si>
    <t>Ориентир д. Петровка. Участок находится примерно в 2,9 км от ориентира по направлению на север. Почтовый адрес ориентира: Россия, Красноярский край, Дзержинский район</t>
  </si>
  <si>
    <t>24:10:0202003:1808</t>
  </si>
  <si>
    <t>24:10:0202003:1809</t>
  </si>
  <si>
    <t>Ориентир д. Петровка. Участок находится примерно в 2,9 км от ориентира по направлению на северо-восток. Почтовый адрес ориентира: Россия, Красноярский край, Дзержинский район</t>
  </si>
  <si>
    <t>Ориентир д. Петровка. Участок находится примерно в 3,2 км от ориентира по направлению на северо-восток. Почтовый адрес ориентира: Россия, Красноярский край, Дзержинский район</t>
  </si>
  <si>
    <t>24:10:0202003:1814</t>
  </si>
  <si>
    <t>24:10:0202003:1834</t>
  </si>
  <si>
    <t>Земельный участок №67, земли с\х назначения</t>
  </si>
  <si>
    <t>Ориентир д. Петровка. Участок находится примерно в 4,2 км от ориентира по направлению на запад. Почтовый адрес ориентира: Россия, Красноярский край, Дзержинский район</t>
  </si>
  <si>
    <t>Ориентир д. Петровка. Участок находится примерно в 3,6 км от ориентира по направлению на северо-запад. Почтовый адрес ориентира: Россия, Красноярский край, Дзержинский район</t>
  </si>
  <si>
    <t>24:10:0202002:1345</t>
  </si>
  <si>
    <t>24:10:0202002:1346</t>
  </si>
  <si>
    <t>Ориентир д. Плитная. Участок находится примерно в 2,6 км от ориентира по направлению на юг. Почтовый адрес ориентира: Россия, Красноярский край, Дзержинский район</t>
  </si>
  <si>
    <t>Ориентир д. Ашпатск. Участок находится примерно в 2,7 км от ориентира по направлению на север. Почтовый адрес ориентира: Россия, Красноярский край, Дзержинский район</t>
  </si>
  <si>
    <t>24:10:0202003:1817</t>
  </si>
  <si>
    <t>24:10:0202003:1825</t>
  </si>
  <si>
    <t>Ориентир д. Петровка. Участок находится примерно в 3,5 км от ориентира по направлению на север. Почтовый адрес ориентира: Россия, Красноярский край, Дзержинский район</t>
  </si>
  <si>
    <t>Ориентир д. Петровка. Участок находится примерно в 2,6 км от ориентира по направлению на север. Почтовый адрес ориентира: Россия, Красноярский край, Дзержинский район</t>
  </si>
  <si>
    <t>24:10:0202003:1822</t>
  </si>
  <si>
    <t>24:10:0202003:1835</t>
  </si>
  <si>
    <t>Ориентир д. Петровка. Участок находится примерно в 1 км от ориентира по направлению на север. Почтовый адрес ориентира: Россия, Красноярский край, Дзержинский район</t>
  </si>
  <si>
    <t xml:space="preserve"> Ориентир д. Петровка. Участок находится примерно в 0,7 км от ориентира по направлению на северо-запад. Почтовый адрес ориентира: Россия, Красноярский край, Дзержинский район</t>
  </si>
  <si>
    <t>24:10:0202003:1823</t>
  </si>
  <si>
    <t>24:10:0202003:1815</t>
  </si>
  <si>
    <t>Ориентир д. Петровка. Участок находится примерно в 0,5 км от ориентира по направлению на северо-запад. Почтовый адрес ориентира: Россия, Красноярский край, Дзержинский район</t>
  </si>
  <si>
    <t>24:10:0202003:1836</t>
  </si>
  <si>
    <t>24:10:0202003:1812</t>
  </si>
  <si>
    <t>Ориентир д. Петровка. Участок находится примерно в 1,3 км от ориентира по направлению на запад. Почтовый адрес ориентира: Россия, Красноярский край, Дзержинский район</t>
  </si>
  <si>
    <t>Ориентир д. Петровка. Участок находится примерно в 3,4 км от ориентира по направлению на юго-запад. Почтовый адрес ориентира: Россия, Красноярский край, Дзержинский район</t>
  </si>
  <si>
    <t>24:10:0202003:1816</t>
  </si>
  <si>
    <t>24:10:0202003:1818</t>
  </si>
  <si>
    <t>Ориентир д. Петровка. Участок находится примерно в 4 км от ориентира по направлению на запад. Почтовый адрес ориентира: Россия, Красноярский край, Дзержинский район</t>
  </si>
  <si>
    <t>Ориентир д. Петровка. Участок находится примерно в 5 км от ориентира по направлению на северо-восток. Почтовый адрес ориентира: Россия, Красноярский край, Дзержинский район</t>
  </si>
  <si>
    <t>24:10:0202001:911</t>
  </si>
  <si>
    <t>24:10:1904001:207</t>
  </si>
  <si>
    <t>Земельный участо №86, земли с\х назначения</t>
  </si>
  <si>
    <t>Земельный участок №87, земли с\х назначения</t>
  </si>
  <si>
    <t>Ориентир д. Плитная. Участок находится примерно в 0,2 км от ориентира по направлению на запад. Почтовый адрес ориентира: Россия, Красноярский край, Дзержинский район,  участок №87</t>
  </si>
  <si>
    <t>24:10:0202003:1827</t>
  </si>
  <si>
    <t>24:10:0202003:1829</t>
  </si>
  <si>
    <t xml:space="preserve">Земельный участок №88, земли с\х назначения </t>
  </si>
  <si>
    <t>Ориентир д. Петровка. Участок находится примерно в 5,2 км от ориентира по направлению на запад. Почтовый адрес ориентира: Россия, Красноярский край, Дзержинский район</t>
  </si>
  <si>
    <t>Земельный участок№89</t>
  </si>
  <si>
    <t>24:10:0202003:1830</t>
  </si>
  <si>
    <t>24:10:0202003:1813</t>
  </si>
  <si>
    <t>Ориентир д. Петровка. Участок находится примерно в 3,9 км от ориентира по направлению на северо-запад. Почтовый адрес ориентира: Россия, Красноярский край, Дзержинский район</t>
  </si>
  <si>
    <t>Ориентир д. Петровка. Участок находится примерно в 4,1 км от ориентира по направлению на запад. Почтовый адрес ориентира: Россия, Красноярский край, Дзержинский район</t>
  </si>
  <si>
    <t>24:10:0202003:1837</t>
  </si>
  <si>
    <t>24:10:0102001:6</t>
  </si>
  <si>
    <t xml:space="preserve">Земельный участок. </t>
  </si>
  <si>
    <t>Красноярский край, Дзержинский район,, (вблизи озера Улюколь)</t>
  </si>
  <si>
    <t>24:10:0102001:1132</t>
  </si>
  <si>
    <t>24:10:0101001:600</t>
  </si>
  <si>
    <t>Ориентир д. Улюколь. Участок находится примерно в 5,4 км от ориентира по направлению на запад. Почтовый адрес ориентира: Россия, Красноярский край, Дзержинский район</t>
  </si>
  <si>
    <t>Земельный участок №1, земли с/х назначения.</t>
  </si>
  <si>
    <t>Красноярский край, Дзержинский район, находится примерно в 3,4 км по направлению на юго-запад от ориентира д. Канарай</t>
  </si>
  <si>
    <t>24:10:0101001:601</t>
  </si>
  <si>
    <t>24:10:0101001:609</t>
  </si>
  <si>
    <t>Земельный участок №2, земли с/х назначения.</t>
  </si>
  <si>
    <t>Красноярский край, Дзержинский район,, участок находится примерно в 3,7 км по направлению на юго-запад от ориентира д. Канарай</t>
  </si>
  <si>
    <t>Земельный участок №3, земли с/х назначния.</t>
  </si>
  <si>
    <t xml:space="preserve">Красноярский край, Дзержинский район, находится примерно в 1,9 км по направлению на северо-запад от ориентира д. Канарай, </t>
  </si>
  <si>
    <t>24:10:0101001:604</t>
  </si>
  <si>
    <t>24:10:0101001:605</t>
  </si>
  <si>
    <t>Красноярский край, Дзержинский район, находится примерно в 6,7 км по направлению на запад от ориентира д. Канарай</t>
  </si>
  <si>
    <t>Земельный участок №7, земли с/х назначения.</t>
  </si>
  <si>
    <t>Красноярский край, Дзержинский район, находится примерно в 8,4 км по направлению на юго-запад от ориентира д. Канарай</t>
  </si>
  <si>
    <t>24:10:0101001:606</t>
  </si>
  <si>
    <t>24:10:0101001:607</t>
  </si>
  <si>
    <t>Земельный участок №8,  земли с/х назнчения.</t>
  </si>
  <si>
    <t xml:space="preserve"> Красноярский край, Дзержинский район,находится примерно в 6,4 км по направлению на запад от ориентира д. Канарай</t>
  </si>
  <si>
    <t>Земельный участок №9,  земли с/х назачия.</t>
  </si>
  <si>
    <t>Красноярский край, Дзержинский район земли с/х назачия.</t>
  </si>
  <si>
    <t>24:10:0101001:608</t>
  </si>
  <si>
    <t>24:10:0101001:610</t>
  </si>
  <si>
    <t>Земельный участок №10,  земли с/х назначения.</t>
  </si>
  <si>
    <t>Красноярский край, Дзержинский район,находится примерно в 9,8 км по направлению на запад от ориентира д. Канарай</t>
  </si>
  <si>
    <t>Земельный участок №11, земли с/х назначения.</t>
  </si>
  <si>
    <t>Земельный участок. Красноярский край, Дзержинский район, находится примерно в 5,9 км по направлению на юго-запад от ориентира д. Канарай.</t>
  </si>
  <si>
    <t>24:10:0101001:0613</t>
  </si>
  <si>
    <t>24:10:0101001:614</t>
  </si>
  <si>
    <t xml:space="preserve"> Красноярский край, Дзержинский район,находится примерно в 4,6 км по направлению на юго-запад от ориентира д. Канарай</t>
  </si>
  <si>
    <t xml:space="preserve">Земельный участок №15, земли с/х назначения.                         </t>
  </si>
  <si>
    <t xml:space="preserve">Красноярский край, Дзержинский район,находится примерно в 8,8 км по направлению на юго-запад от ориентира д. Канарай      </t>
  </si>
  <si>
    <t>24:10:0101001:615</t>
  </si>
  <si>
    <t>24:10:0101001:616</t>
  </si>
  <si>
    <t>Земельный участок №16,  земли с/х назначения.</t>
  </si>
  <si>
    <t>Красноярский край, Дзержинский район, находится примерно в 8,3 км по направлению на запад от ориентира д. Канарай</t>
  </si>
  <si>
    <t>Земельный участок №17,  земли с/х назначения.</t>
  </si>
  <si>
    <t xml:space="preserve"> Красноярский край, Дзержинский район, находится примерно в 6,9 км по направлению на запад от ориентира д. Канарай</t>
  </si>
  <si>
    <t>24:10:0101001:0617</t>
  </si>
  <si>
    <t>24:10:0101001:618</t>
  </si>
  <si>
    <t>Земельный участок №18,  земли с/х назначения.</t>
  </si>
  <si>
    <t>Красноярский край, Дзержинский район, находится примерно в 7,2 км по направлению на запад от ориентира д. Канарай</t>
  </si>
  <si>
    <t>Земельный участо №19, земли с/х назначения.</t>
  </si>
  <si>
    <t>Красноярский край, Дзержинский район, находится примерно в 1,4 км по направлению на юго-запад от ориентира д. Канарай</t>
  </si>
  <si>
    <t>24:10:0101001:619</t>
  </si>
  <si>
    <t>24:10:0101001:620</t>
  </si>
  <si>
    <t>Земельный участок №20,  земли с/х назначения.</t>
  </si>
  <si>
    <t>Дзержинский район, находится примерно в 6,2 км по направлению на запад от ориентира д. Канарай</t>
  </si>
  <si>
    <t xml:space="preserve">Земельный участок №21,  земли с/ нзначения. </t>
  </si>
  <si>
    <t>Дзержинский район, находится примерно в 7,8 км по направлению на запад от ориентира д. Канарай</t>
  </si>
  <si>
    <t>24:10:0101001:622</t>
  </si>
  <si>
    <t>24:10:0102001:1134</t>
  </si>
  <si>
    <t>Земельный участок №23,  земли с/х назначения.</t>
  </si>
  <si>
    <t>Красноярский край, Дзержинский район, находится примерно в 7,9 км по направлению на запад от ориентира д. Канарай</t>
  </si>
  <si>
    <t>Ориентир д. Улюколь. Участок находится примерно в 3,3 км от ориентира по направлению на запад. Почтовый адрес ориентира: Россия, Красноярский край, Дзержинский район</t>
  </si>
  <si>
    <t>24:10:0102001:1135</t>
  </si>
  <si>
    <t>24:10:0102001:1136</t>
  </si>
  <si>
    <t>Ориентир д. Улюколь. Участок находится примерно в 2,9 км от ориентира по направлению на северо-восток. Почтовый адрес ориентира: Россия, Красноярский край, Дзержинский район, участок №39</t>
  </si>
  <si>
    <t>Земельный участок №7, земли с\х назначения</t>
  </si>
  <si>
    <t>Ориентир д. Улюколь. Участок находится примерно в 5,5 км от ориентира по направлению на запад. Почтовый адрес ориентира: Россия, Красноярский край, Дзержинский район, участок №7</t>
  </si>
  <si>
    <t>24:10:0102001:1137</t>
  </si>
  <si>
    <t>24:10:0102001:1138</t>
  </si>
  <si>
    <t>Ориентир д. Улюколь. Участок находится примерно в 5,3 км от ориентира по направлению на запад. Почтовый адрес ориентира: Россия, Красноярский край, Дзержинский район, участок №8</t>
  </si>
  <si>
    <t>Ориентир д. Улюколь. Участок находится примерно в 4,2 км от ориентира по направлению на северо-восток. Почтовый адрес ориентира: Россия, Красноярский край, Дзержинский район, участок №13</t>
  </si>
  <si>
    <t>24:10:0102001:1139</t>
  </si>
  <si>
    <t>24:10:0102001:1141</t>
  </si>
  <si>
    <t>Земельный участок №41, земли с/х назначения</t>
  </si>
  <si>
    <t xml:space="preserve"> Ориентир д. Улюколь. Участок находится примерно в 0,3 км от ориентира по направлению на северо-восток. Почтовый адрес ориентира: Россия, Красноярский край, Дзержинский район</t>
  </si>
  <si>
    <t>Земельный участок №30, земли с/х назначения.</t>
  </si>
  <si>
    <t>Ориентир д. Улюколь. Участок находится примерно в 1 км от ориентира по направлению на запад. Почтовый адрес ориентира: Россия, Красноярский край, Дзержинский район</t>
  </si>
  <si>
    <t>24:10:0102001:1143</t>
  </si>
  <si>
    <t>24:10:0102001:1144</t>
  </si>
  <si>
    <t>Ориентир д. Улюколь. Участок находится примерно в 3,1 км от ориентира по направлению на северо-восток. Почтовый адрес ориентира: Россия, Красноярский край, Дзержинский район, участок №45</t>
  </si>
  <si>
    <t>Земельный участок №17,земли с\х назначения</t>
  </si>
  <si>
    <t>Ориентир с. Михайловка. Участок находится примерно в 4,5 км от ориентира по направлению на северо-запад. Почтовый адрес ориентира: Россия, Красноярский край, Дзержинский район</t>
  </si>
  <si>
    <t>24:10:0102001:1145</t>
  </si>
  <si>
    <t>24:10:0202001:823</t>
  </si>
  <si>
    <t>Ориентир с. Михайловка. Участок находится примерно в 5,1 км от ориентира по направлению на запад. Почтовый адрес ориентира: Россия, Красноярский край, Дзержинский район</t>
  </si>
  <si>
    <t>Земельный участок № 1, земли с\х назначения</t>
  </si>
  <si>
    <t>Ориентир д. Таловая. Участок находится примерно в 10.8 км от ориентира по направлению на северо-восток. Почтовый адрес ориентира: Россия, Красноярский край, Дзержинский район, Нижнетанайский сельсовет</t>
  </si>
  <si>
    <t>24:10:0202001:824</t>
  </si>
  <si>
    <t>24:10:0202001:825</t>
  </si>
  <si>
    <t>Договор безвозм. Пользования № 08-БП-1519 от  24.06.2016 г., срок аренды с 24.06.2016 на 6 лет. Чернышов Станислав Сергевич</t>
  </si>
  <si>
    <t>Земельный участок № 3, земли с\х назначения</t>
  </si>
  <si>
    <t>Ориентир д. Таловая. Участок находится примерно в 10 км от ориентира по направлению на северо-восток. Почтовый адрес ориентира: Россия, Красноярский край, Дзержинский район, Нижнетанайский сельсовет</t>
  </si>
  <si>
    <t>Земельный участок № 2, земли с/х назначния.</t>
  </si>
  <si>
    <t>Ориентир д. Таловая. Участок находится примерно в 8,5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</t>
  </si>
  <si>
    <t>24:10:0202001:826</t>
  </si>
  <si>
    <t>24:10:0202001:827</t>
  </si>
  <si>
    <t>Земельный участо № 4, земли с\х назнаения</t>
  </si>
  <si>
    <t>Ориентир д. Таловая. Участок находится примерно в 6,8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</t>
  </si>
  <si>
    <t>Земельный участок № 5, земли с\х назначения</t>
  </si>
  <si>
    <t>Ориентир д. Таловая. Участок находится примерно в 9,2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5</t>
  </si>
  <si>
    <t>24:10:0202001:828</t>
  </si>
  <si>
    <t>24:10:0202001:829</t>
  </si>
  <si>
    <t>Договор безвозм. Пользования № 08-БП-1519 от  24.06.2016 г., срок аренды с 24.06.2016 на 6 лет.Чернышов Станислав Сергевич</t>
  </si>
  <si>
    <t>Земельный участок  № 6, земли с\х назначения</t>
  </si>
  <si>
    <t>Ориентир д. Таловая. Участок находится примерно в 10,1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6</t>
  </si>
  <si>
    <t>Земельный участок  № 7, земли с\х назначения</t>
  </si>
  <si>
    <t>Ориентир д. Таловая. Участок находится примерно в 6,5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7</t>
  </si>
  <si>
    <t>24:10:0202001:830</t>
  </si>
  <si>
    <t>24:10:0202001:831</t>
  </si>
  <si>
    <t>Собственность № 24-24/008-24/008/001/2016-2622/2 от 29.12.2016, док.- осн. Распоряжен. Правительства Красн. Кр. От 02.11.16 № 930-р; акт п-п з.у. от 16.11.2016 г.</t>
  </si>
  <si>
    <t>Земельный участок  № 8, зели с\х назначения</t>
  </si>
  <si>
    <t xml:space="preserve"> Ориентир д. Таловая. Участок находится примерно в 10,3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8</t>
  </si>
  <si>
    <t>Земельный участок  № 9, земли с\х назначения</t>
  </si>
  <si>
    <t>Ориентир д. Таловая. Участок находится примерно в 5,9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9</t>
  </si>
  <si>
    <t>24:10:0202001:832</t>
  </si>
  <si>
    <t>24:10:0202001:833</t>
  </si>
  <si>
    <t>Земельный участок № 10, земли с\х назначения</t>
  </si>
  <si>
    <t>Ориентир д. Таловая. Участок находится примерно в 9,3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10</t>
  </si>
  <si>
    <t>Земельный участок  № 11, земли с\х назначения</t>
  </si>
  <si>
    <t>Ориентир д. Таловая. Участок находится примерно в 6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11</t>
  </si>
  <si>
    <t>24:10:0202001:834</t>
  </si>
  <si>
    <t>24:10:0202001:835</t>
  </si>
  <si>
    <t>Земельный участок  № 12, земли сх\ назначения</t>
  </si>
  <si>
    <t>Ориентир д. Таловая. Участок находится примерно в 5,9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12</t>
  </si>
  <si>
    <t>Земельный участок  № 13, земли с\х назначения</t>
  </si>
  <si>
    <t xml:space="preserve"> Ориентир д. Таловая. Участок находится примерно в 6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13</t>
  </si>
  <si>
    <t>24:10:0202001:836</t>
  </si>
  <si>
    <t>24:10:0202001:837</t>
  </si>
  <si>
    <t>Земельный участок № 14, змли с\х назначения</t>
  </si>
  <si>
    <t>Ориентир д. Таловая. Участок находится примерно в 5,9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14</t>
  </si>
  <si>
    <t>Земельный участок № 15, зели с\х назначения</t>
  </si>
  <si>
    <t>Ориентир д. Таловая. Участок находится примерно в 5,7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15</t>
  </si>
  <si>
    <t>24:10:0202001:838</t>
  </si>
  <si>
    <t>24:10:0202001:839</t>
  </si>
  <si>
    <t>Земельный участок № 16, земли с\х назначения</t>
  </si>
  <si>
    <t>Ориентир д. Таловая. Участок находится примерно в 5,4 км от ориентира по направлению на запад. Почтовый адрес ориентира: Россия, Красноярский край, Дзержинский район, Нижнетанайский сельсовет, участок № 16</t>
  </si>
  <si>
    <t>Земельный участок  № 17, земои с\х назначения</t>
  </si>
  <si>
    <t>Ориентир д. Таловая. Участок находится примерно в 4,9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17</t>
  </si>
  <si>
    <t>24:10:0202001:840</t>
  </si>
  <si>
    <t>24:10:0202001:841</t>
  </si>
  <si>
    <t>Земельный участок  № 18, земли с\х назначения</t>
  </si>
  <si>
    <t>Ориентир д. Таловая. Участок находится примерно в 5,1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18</t>
  </si>
  <si>
    <t>Земельный участок № 19, земли с\х назначения</t>
  </si>
  <si>
    <t>Ориентир д. Таловая. Участок находится примерно в 4,6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19</t>
  </si>
  <si>
    <t>24:10:0202001:842</t>
  </si>
  <si>
    <t>24:10:0202001:843</t>
  </si>
  <si>
    <t>Земельный участок № 20, земли с\х назначения</t>
  </si>
  <si>
    <t>Ориентир д. Таловая. Участок находится примерно в 4,5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20</t>
  </si>
  <si>
    <t>Земельный участок № 21, земли с\х назначения</t>
  </si>
  <si>
    <t>Ориентир д. Таловая. Участок находится примерно в 4,5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21</t>
  </si>
  <si>
    <t>24:10:0202001:845</t>
  </si>
  <si>
    <t>24:10:0202001:846</t>
  </si>
  <si>
    <t>Земельный участок № 23, земли с\х назначения</t>
  </si>
  <si>
    <t>Ориентир д. Таловая. Участок находится примерно в 5,6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23</t>
  </si>
  <si>
    <t>Земельный участок  № 24, земли с\х назначения</t>
  </si>
  <si>
    <t>Ориентир д. Таловая. Участок находится примерно в 4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24</t>
  </si>
  <si>
    <t>24:10:0202001:847</t>
  </si>
  <si>
    <t>24:10:0202001:848</t>
  </si>
  <si>
    <t>Земельный участок № 25, земли с\х назначения</t>
  </si>
  <si>
    <t>Ориентир д. Таловая. Участок находится примерно в 4,2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25</t>
  </si>
  <si>
    <t>Земельный участок  № 26, земли с\х назначения</t>
  </si>
  <si>
    <t>Ориентир д. Таловая. Участок находится примерно в 4,7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26</t>
  </si>
  <si>
    <t>24:10:0202001:849</t>
  </si>
  <si>
    <t>24:10:0202001:850</t>
  </si>
  <si>
    <t>Земельный участок № 27, земли с\х назначения</t>
  </si>
  <si>
    <t>Ориентир д. Таловая. Участок находится примерно в 5,7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27</t>
  </si>
  <si>
    <t>Земельный участок  № 28, земли с/х назначения.</t>
  </si>
  <si>
    <t>Ориентир д. Таловая. Участок находится примерно в 5,8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28, земли с/х назначения.</t>
  </si>
  <si>
    <t>24:10:0202001:851</t>
  </si>
  <si>
    <t>24:10:0202001:852</t>
  </si>
  <si>
    <t>Земельный участок  № 29, землис/х назначения.</t>
  </si>
  <si>
    <t>Ориентир д. Таловая. Участок находится примерно в 5,2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29</t>
  </si>
  <si>
    <t xml:space="preserve">Земельный участок № 30, земли с/х назначения. </t>
  </si>
  <si>
    <t xml:space="preserve">Ориентир д. Таловая. Участок находится примерно в 3,8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30, земли с/х назначения. </t>
  </si>
  <si>
    <t>24:10:0202001:853</t>
  </si>
  <si>
    <t>24:10:0202001:854</t>
  </si>
  <si>
    <t>Земельный участок  № 31, земли с/х назначения.</t>
  </si>
  <si>
    <t>Ориентир д. Таловая. Участок находится примерно в 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31, земли с/х назначения.</t>
  </si>
  <si>
    <t>Земельный участок  № 32, земли с\х назначения</t>
  </si>
  <si>
    <t>Ориентир д. Таловая. Участок находится примерно в 4,8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32</t>
  </si>
  <si>
    <t>24:10:0202001:855</t>
  </si>
  <si>
    <t>24:10:0202001:856</t>
  </si>
  <si>
    <t>Земельный участок № 33, земли с/х назначения.</t>
  </si>
  <si>
    <t>Ориентир д. Таловая. Участок находится примерно в 5,3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33</t>
  </si>
  <si>
    <t>Земельный участок № 34, земли с/х назначения.</t>
  </si>
  <si>
    <t>Ориентир д. Таловая. Участок находится примерно в 3,7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34</t>
  </si>
  <si>
    <t>24:10:0202001:857</t>
  </si>
  <si>
    <t>24:10:0202001:858</t>
  </si>
  <si>
    <t>Земельный участок № 36, земли с\х назначения</t>
  </si>
  <si>
    <t>Ориентир д. Таловая. Участок находится примерно в 3,6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36</t>
  </si>
  <si>
    <t>Земельный участок № 35, земли \х назначения</t>
  </si>
  <si>
    <t xml:space="preserve"> Ориентир д. Таловая. Участок находится примерно в 5,1 км от ориентира по направлению на запад. Почтовый адрес ориентира: Россия, Красноярский край, Дзержинский район, Нижнетанайский сельсовет, участок № 35</t>
  </si>
  <si>
    <t>24:10:0202001:859</t>
  </si>
  <si>
    <t>24:10:0202001:860</t>
  </si>
  <si>
    <t>Земельный участок  № 37, земли с/х назначения.</t>
  </si>
  <si>
    <t xml:space="preserve"> Ориентир д. Таловая. Участок находится примерно в 5,5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37</t>
  </si>
  <si>
    <t>Земельный участок № 38, земли с\х назначения</t>
  </si>
  <si>
    <t>Ориентир д. Таловая. Участок находится примерно в 5,3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38</t>
  </si>
  <si>
    <t>24:10:0202001:861</t>
  </si>
  <si>
    <t>24:10:0202001:862</t>
  </si>
  <si>
    <t>Земельный участок № 39, земли с/х назначения.</t>
  </si>
  <si>
    <t>Ориентир д. Таловая. Участок находится примерно в 4,2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39</t>
  </si>
  <si>
    <t>Земельный участок № 40, земли с/х назачения.</t>
  </si>
  <si>
    <t>Ориентир д. Таловая. Участок находится примерно в 3,9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40</t>
  </si>
  <si>
    <t>24:10:0202001:863</t>
  </si>
  <si>
    <t>24:10:0202001:865</t>
  </si>
  <si>
    <t>Земельный участок № 41, землис/х назнчения.</t>
  </si>
  <si>
    <t>Ориентир д. Таловая. Участок находится примерно в 4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41</t>
  </si>
  <si>
    <t>Земельный участок № 43, земли с/х назначения.</t>
  </si>
  <si>
    <t>Ориентир д. Таловая. Участок находится примерно в 3,9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43</t>
  </si>
  <si>
    <t>24:10:0202001:866</t>
  </si>
  <si>
    <t>24:10:0202001:867</t>
  </si>
  <si>
    <t>Земельный участок № 44, земли с/х назначения.</t>
  </si>
  <si>
    <t>Ориентир д. Таловая. Участок находится примерно в 3,8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44</t>
  </si>
  <si>
    <t>Земельный участок № 45, земли с/х назначения.</t>
  </si>
  <si>
    <t xml:space="preserve"> Ориентир д. Таловая. Участок находится примерно в 3,6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45</t>
  </si>
  <si>
    <t>24:10:0202001:868</t>
  </si>
  <si>
    <t>24:10:0202001:869</t>
  </si>
  <si>
    <t>Земельный участок № 46, земли с\х назначения</t>
  </si>
  <si>
    <t xml:space="preserve"> Ориентир д. Семеновка. Участок находится примерно в 7,5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46</t>
  </si>
  <si>
    <t>Земельный участок  № 47, земли с\х назначения</t>
  </si>
  <si>
    <t>ЗОриентир д. Семеновка. Участок находится примерно в 7,8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47</t>
  </si>
  <si>
    <t>24:10:0202001:870</t>
  </si>
  <si>
    <t>24:10:0202001:871</t>
  </si>
  <si>
    <t>Земельный участок  № 48, земли с/х  назначения.</t>
  </si>
  <si>
    <t>Ориентир д. Таловая. Участок находится примерно в 5,5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48</t>
  </si>
  <si>
    <t>Земельный участок № 49, земли с\х назначения</t>
  </si>
  <si>
    <t>Ориентир д. Семеновка. Участок находится примерно в 8,2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49</t>
  </si>
  <si>
    <t>24:10:0202001:872</t>
  </si>
  <si>
    <t>24:10:0202001:873</t>
  </si>
  <si>
    <t>Земельный участок  № 50, земли с\х назначения</t>
  </si>
  <si>
    <t>Ориентир д. Семеновка. Участок находится примерно в 9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50</t>
  </si>
  <si>
    <t>Земельный участок  № 51, земли с/х назначения.</t>
  </si>
  <si>
    <t>Ориентир д. Таловая. Участок находится примерно в 2,8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51</t>
  </si>
  <si>
    <t>24:10:0202001:874</t>
  </si>
  <si>
    <t>24:10:0202001:876</t>
  </si>
  <si>
    <t>Дог. безвозмездного пользования № 0 -П-1519 от 24.06.2016 г. на срок 6 лет с 24.0.20016 г.</t>
  </si>
  <si>
    <t>Земельный участок № 52, земли с/х назначения.</t>
  </si>
  <si>
    <t>Ориентир д. Таловая. Участок находится примерно в 1,8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52</t>
  </si>
  <si>
    <t>Земельный участок № 54, земли с/х  назначения.</t>
  </si>
  <si>
    <t xml:space="preserve"> Ориентир д. Семеновка. Участок находится примерно в 4,1 км от ориентира по направлению на восток. Почтовый адрес ориентира: Россия, Красноярский край, Дзержинский район, Нижнетанайский сельсовет, участок № 54</t>
  </si>
  <si>
    <t>24:10:0202001:877</t>
  </si>
  <si>
    <t>24:10:0202002:1353</t>
  </si>
  <si>
    <t>Земельный участок № 56, земли с\х назначения</t>
  </si>
  <si>
    <t>Ориентир д. Таловая. Участок находится примерно в 3,7 км от ориентира по направлению на юго-восток. Почтовый адрес ориентира: Россия, Красноярский край, Дзержинский район, Нижнетанайский сельсовет, участок № 56</t>
  </si>
  <si>
    <t>Земельный участок  № 57, земли с\х назначения</t>
  </si>
  <si>
    <t>Ориентир д. Таловая. Участок находится примерно в 0,9 км от ориентира по направлению на юг. Почтовый адрес ориентира: Россия, Красноярский край, Дзержинский район, Нижнетанайский сельсовет, участок № 57</t>
  </si>
  <si>
    <t>24:10:0202001:878</t>
  </si>
  <si>
    <t>24:10:0202002:1355</t>
  </si>
  <si>
    <t>Земельный участок № 58, земли с\х назначения</t>
  </si>
  <si>
    <t xml:space="preserve"> Ориентир д. Таловая. Участок находится примерно в 5,2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58</t>
  </si>
  <si>
    <t>Земельный участок № 61, земли с\х назначения</t>
  </si>
  <si>
    <t>Ориентир с. Нижний Танай. Участок находится примерно в 4,1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61</t>
  </si>
  <si>
    <t>24:10:0202002:1356</t>
  </si>
  <si>
    <t>24:10:0202001:880</t>
  </si>
  <si>
    <t>Земельный участок № 62, земли с\х назначения</t>
  </si>
  <si>
    <t>Ориентир д. Таловая. Участок находится примерно в 4,1 км от ориентира по направлению на юго-запад. Почтовый адрес ориентира: Россия, Красноярский край, Дзержинский район, Нижнетанайский сельсовет, участок № 62</t>
  </si>
  <si>
    <t>Земельный участок  № 63, земли с\х назначения</t>
  </si>
  <si>
    <t>Ориентир д. Таловая. Участок находится примерно в 2,3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63</t>
  </si>
  <si>
    <t>24:10:0202001:881</t>
  </si>
  <si>
    <t>24:10:0202001:882</t>
  </si>
  <si>
    <t>Договор безвозмездного пользования № 08-БП-1512 от 24.06.2016 на срок с  24.06.2016 на 6 лет с даты подписания; Кряжева Елена Анатольевна</t>
  </si>
  <si>
    <t>Земельный участок  № 64, земли с\х назначения</t>
  </si>
  <si>
    <t>Ориентир д. Таловая. Участок находится примерно в 1,8 км от ориентира по направлению на север. Почтовый адрес ориентира: Россия, Красноярский край, Дзержинский район, Нижнетанайский сельсовет, участок № 64</t>
  </si>
  <si>
    <t>Земельный участок № 65, земли с\х назначения</t>
  </si>
  <si>
    <t>Ориентир д. Таловая. Участок находится примерно в 3,7 км от ориентира по направлению на восток. Почтовый адрес ориентира: Россия, Красноярский край, Дзержинский район, Нижнетанайский сельсовет, участок № 65</t>
  </si>
  <si>
    <t>24:10:0202002:1357</t>
  </si>
  <si>
    <t>24:10:0202002:1358</t>
  </si>
  <si>
    <t>Земельный участок № 68, земли с\х назначения</t>
  </si>
  <si>
    <t>Ориентир д. Таловая. Участок находится примерно в 1,6 км от ориентира по направлению на юг. Почтовый адрес ориентира: Россия, Красноярский край, Дзержинский район, Нижнетанайский сельсовет, участок № 68</t>
  </si>
  <si>
    <t>Земельный участок № 66, земли \х назначения</t>
  </si>
  <si>
    <t xml:space="preserve"> Ориентир д. Таловая. Участок находится примерно в 0,6 км от ориентира по направлению на юго-запад. Почтовый адрес ориентира: Россия, Красноярский край, Дзержинский район, Нижнетанайский сельсовет, участок № 66</t>
  </si>
  <si>
    <t>24:10:0202001:884</t>
  </si>
  <si>
    <t>24:10:0202002:1359</t>
  </si>
  <si>
    <t>Земельный  участок № 69, земли с/х назначения.</t>
  </si>
  <si>
    <t>Ориентир д. Семеновка. Участок находится примерно в 2,8 км от ориентира по направлению на восток. Почтовый адрес ориентира: Россия, Красноярский край, Дзержинский район, Нижнетанайский сельсовет, участок № 69</t>
  </si>
  <si>
    <t>Земельный участок № 70, земли с/х назначени.</t>
  </si>
  <si>
    <t>Ориентир д. Таловая. Участок находится примерно в 1,5 км от ориентира по направлению на юг. Почтовый адрес ориентира: Россия, Красноярский край, Дзержинский район, Нижнетанайский сельсовет, участок № 70</t>
  </si>
  <si>
    <t>24:10:0202001:885</t>
  </si>
  <si>
    <t>24:10:0202001:886</t>
  </si>
  <si>
    <t>Земельный участок № 7, земли с/х назначния.</t>
  </si>
  <si>
    <t>Ориентир д. Таловая. Участок находится примерно в 0,6 км от ориентира по направлению на юго-восток. Почтовый адрес ориентира: Россия, Красноярский край, Дзержинский район, Нижнетанайский сельсовет, участок № 7</t>
  </si>
  <si>
    <t>Земельный участок № 72, земли с/х назначения.</t>
  </si>
  <si>
    <t>Ориентир д. Семеновка. Участок находится примерно в 2,5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72</t>
  </si>
  <si>
    <t>24:10:0202002:1360</t>
  </si>
  <si>
    <t>24:10:0202002:1361</t>
  </si>
  <si>
    <t>Земелный участок № 73, земли с/х назначения.</t>
  </si>
  <si>
    <t>Ориентир д. Семеновка. Участок находится примерно в 2,6 км от ориентира по направлению на юго-восток. Почтовый адрес ориентира: Россия, Красноярский край, Дзержинский район, Нижнетанайский сельсовет, участок № 73</t>
  </si>
  <si>
    <t>Земельный участок № 74, земли с/х назначения.</t>
  </si>
  <si>
    <t xml:space="preserve"> Ориентир д. Таловая. Участок находится примерно в 2,2 км от ориентира по направлению на северо-запад. Почтовый адрес ориентира: Россия, Красноярский край, Дзержинский район, Нижнетанайский сельсовет, участок № 74</t>
  </si>
  <si>
    <t>24:10:0202001:887</t>
  </si>
  <si>
    <t>24:10:0202001:889</t>
  </si>
  <si>
    <t>Земельный участок № 75, земли с/х назначения.</t>
  </si>
  <si>
    <t>Ориентир д. Таловая. Участок находится примерно в 0,7 км от ориентира по направлению на восток. Почтовый адрес ориентира: Россия, Красноярский край, Дзержинский район, Нижнетанайский сельсовет, участок № 75</t>
  </si>
  <si>
    <t>Земельный участок № 77, земли с/х назначения.</t>
  </si>
  <si>
    <t>Ориентир д. Семеновка. Участок находится примерно в 4,2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77</t>
  </si>
  <si>
    <t>24:10:0202001:890</t>
  </si>
  <si>
    <t>24:10:0202001:891</t>
  </si>
  <si>
    <t>Земельный участок № 78, земли с/х назначения.</t>
  </si>
  <si>
    <t xml:space="preserve"> Ориентир д. Семеновка. Участок находится примерно в 4,5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78</t>
  </si>
  <si>
    <t>Земельный участок № 79, земли с/х назначения.</t>
  </si>
  <si>
    <t xml:space="preserve"> Ориентир д. Семеновка. Участок находится примерно в 4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79</t>
  </si>
  <si>
    <t>24:10:0202001:892</t>
  </si>
  <si>
    <t>24:10:0202002:1362</t>
  </si>
  <si>
    <t>Земельный участок № 80, земли с/х назначения.</t>
  </si>
  <si>
    <t>Ориентир д. Семеновка. Участок находится примерно в 4,1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80</t>
  </si>
  <si>
    <t>Земельный участок № 81, земли с/х назначения.</t>
  </si>
  <si>
    <t>Ориентир д. Таловая. Участок находится примерно в 0,2 км от ориентира по направлению на юг. Почтовый адрес ориентира: Россия, Красноярский край, Дзержинский район, Нижнетанайский сельсовет, участок № 81</t>
  </si>
  <si>
    <t>24:10:0202002:1363</t>
  </si>
  <si>
    <t>24:10:0202002:1364</t>
  </si>
  <si>
    <t>Земелный участок № 82, земли с/х назначения.</t>
  </si>
  <si>
    <t>Ориентир д. Таловая. Участок находится примерно в 0,3 км от ориентира по направлению на юг. Почтовый адрес ориентира: Россия, Красноярский край, Дзержинский район, Нижнетанайский сельсовет, участок № 82</t>
  </si>
  <si>
    <t>Земельный участок № 83, земли с\х назначения</t>
  </si>
  <si>
    <t>Ориентир д. Таловая. Участок находится примерно в 1,5 км от ориентира по направлению на юг. Почтовый адрес ориентира: Россия, Красноярский край, Дзержинский район, Нижнетанайский сельсовет, участок № 83</t>
  </si>
  <si>
    <t>24:10:0202001:893</t>
  </si>
  <si>
    <t>24:10:0202001:894</t>
  </si>
  <si>
    <t>Земелный участок № 84, земли с/х назначения.</t>
  </si>
  <si>
    <t>Ориентир д. Семеновка. Участок находится примерно в 2,1 км от ориентира по направлению на север. Почтовый адрес ориентира: Россия, Красноярский край, Дзержинский район, Нижнетанайский сельсовет, участок № 84</t>
  </si>
  <si>
    <t>Земеный участок № 85, земли с/х назначения.</t>
  </si>
  <si>
    <t>Ориентир д. Семеновка. Участок находится примерно в 3,9 км от ориентира по направлению на север. Почтовый адрес ориентира: Россия, Красноярский край, Дзержинский район, Нижнетанайский сельсовет, участок № 85</t>
  </si>
  <si>
    <t>24:10:0202001:895</t>
  </si>
  <si>
    <t>24:10:0202001:896</t>
  </si>
  <si>
    <t>Земельный участок № 86, земли с/х назначения</t>
  </si>
  <si>
    <t>Ориентир д. Семеновка. Участок находится примерно в 3,3 км от ориентира по направлению на север. Почтовый адрес ориентира: Россия, Красноярский край, Дзержинский район, Нижнетанайский сельсовет, участок № 86</t>
  </si>
  <si>
    <t>Земельный участок № 87, земли с\ х назначения</t>
  </si>
  <si>
    <t>Ориентир д. Семеновка. Участок находится примерно в 3 км от ориентира по направлению на северо-восток. Почтовый адрес ориентира: Россия, Красноярский край, Дзержинский район, Нижнетанайский сельсовет, участок № 87</t>
  </si>
  <si>
    <t>24:10:0202001:897</t>
  </si>
  <si>
    <t>24:10:0202001:898</t>
  </si>
  <si>
    <t>Земельный участок № 88, земли с/х назнгачения.</t>
  </si>
  <si>
    <t>Земельный участок № 89, земли с\х назначения</t>
  </si>
  <si>
    <t>24:10:0202002:1365</t>
  </si>
  <si>
    <t>24:10:0202001:900</t>
  </si>
  <si>
    <t>Земельный участок № 91, земли с/х назначения.</t>
  </si>
  <si>
    <t>Земельный участокк № 92, земли с/х назначения.</t>
  </si>
  <si>
    <t>24:10:0202001:903</t>
  </si>
  <si>
    <t>24:10:0202001:907</t>
  </si>
  <si>
    <t>Земельный участок № 3, земли с/х назначения.</t>
  </si>
  <si>
    <t>Ориентир д. Плитная. Участок находится примерно в 1,5 км от ориентира по направлению на восток. Почтовый адрес ориентира: Россия, Красноярский край, Дзержинский район, участок № 3</t>
  </si>
  <si>
    <t xml:space="preserve">Земельный участок № 8, земли с/х назначения. </t>
  </si>
  <si>
    <t>Ориентир д. Плитная. Участок находится примерно в 2,9 км от ориентира по направлению на север. Почтовый адрес ориентира: Россия, Красноярский край, Дзержинский район, участок № 8</t>
  </si>
  <si>
    <t>24:10:0202002:1390</t>
  </si>
  <si>
    <t>24:10:0202002:1331</t>
  </si>
  <si>
    <t>Земельный участок № 13, земли с/х назначения.</t>
  </si>
  <si>
    <t>Ориентир д. Плитная. Участок находится примерно в 1,4 км от ориентира по направлению на северо-запад. Почтовый адрес ориентира: Россия, Красноярский край, Дзержинский район, участок № 13</t>
  </si>
  <si>
    <t>Земельный участок № 46, земли с/х назначения.</t>
  </si>
  <si>
    <t>Ориентир д. Плитная. Участок находится примерно в 1,1 км от ориентира по направлению на запад. Почтовый адрес ориентира: Россия, Красноярский край, Дзержинский район, участок № 46</t>
  </si>
  <si>
    <t>24:10:0202002:1335</t>
  </si>
  <si>
    <t>24:10:0102001:1146</t>
  </si>
  <si>
    <t>Земельный участок № 50, земли с/х назначения.</t>
  </si>
  <si>
    <t>Ориентир д. Ашпатск. Участок находится примерно в 3,5 км от ориентира по направлению на восток. Почтовый адрес ориентира: Россия, Красноярский край, Дзержинский район, участок № 50</t>
  </si>
  <si>
    <t>Земельный участок №23, земли с/х назначения.</t>
  </si>
  <si>
    <t>Ориентир д. Улюколь. Участок находится примерно в 5,3 км от ориентира по направлению на запад. Почтовый адрес ориентира: Россия, Красноярский край, Дзержинский район, участок №23</t>
  </si>
  <si>
    <t>24:10:0102001:1147</t>
  </si>
  <si>
    <t>24:10:0102001:1149</t>
  </si>
  <si>
    <t>Земельный участок №29, земли с/х назначения.</t>
  </si>
  <si>
    <t>Ориентир д. Улюколь. Участок находится примерно в 0,3 км от ориентира по направлению на юго-восток. Почтовый адрес ориентира: Россия, Красноярский край, Дзержинский район, участок №29</t>
  </si>
  <si>
    <t>Земельный участок №27, земли с/х назначения.</t>
  </si>
  <si>
    <t xml:space="preserve"> Ориентир д. Улюколь. Участок находится примерно в 4,5 км от ориентира по направлению на север. Почтовый адрес ориентира: Россия, Красноярский край, Дзержинский район, участок №27</t>
  </si>
  <si>
    <t>24:10:0102001:1150</t>
  </si>
  <si>
    <t>24:10:0102001:1151</t>
  </si>
  <si>
    <t>Земельный участок №4, земли с/х назначения</t>
  </si>
  <si>
    <t>Ориентир с. Михайловка. Участок находится примерно в 5,4 км от ориентира по направлению на северо-запад. Почтовый адрес ориентира: Россия, Красноярский край, Дзержинский район, участок №4</t>
  </si>
  <si>
    <t>Земельный участок №6; земли с/х назначения.</t>
  </si>
  <si>
    <t>Ориентир д. Улюколь. Участок находится примерно в 5,3 км от ориентира по направлению на запад. Почтовый адрес ориентира: Россия, Красноярский край, Дзержинский район, участок №6</t>
  </si>
  <si>
    <t>24:10:0102001:1152</t>
  </si>
  <si>
    <t>24:10:0102001:1153</t>
  </si>
  <si>
    <t xml:space="preserve">Земельный участок №26, земли с/х назначения. </t>
  </si>
  <si>
    <t>Ориентир д. Улюколь. Участок находится примерно в 3,2 км от ориентира по направлению на северо-восток. Почтовый адрес ориентира: Россия, Красноярский край, Дзержинский район, участок №26</t>
  </si>
  <si>
    <t>Земельный участок №16, земли с/х назначения.</t>
  </si>
  <si>
    <t>Ориентир д. Улюколь. Участок находится примерно в 3,1 км от ориентира по направлению на запад. Почтовый адрес ориентира: Россия, Красноярский край, Дзержинский район, участок №16</t>
  </si>
  <si>
    <t>24:10:0102001:1155</t>
  </si>
  <si>
    <t>24:10:0102001:1156</t>
  </si>
  <si>
    <t>Земельный участок №44, земли с/х назначения.</t>
  </si>
  <si>
    <t>Ориентир д. Улюколь. Участок находится примерно в 3,7 км от ориентира по направлению на северо-восток. Почтовый адрес ориентира: Россия, Красноярский край, Дзержинский район, участок №44, земли с/х назначения.</t>
  </si>
  <si>
    <t>Земельный участок №14, земли с/х назначения.</t>
  </si>
  <si>
    <t>Ориентир д. Улюколь. Участок находится примерно в 5,1 км от ориентира по направлению на запад. Почтовый адрес ориентира: Россия, Красноярский край, Дзержинский район, участок №14</t>
  </si>
  <si>
    <t>24:10:0102001:1157</t>
  </si>
  <si>
    <t>24:10:0102002:938</t>
  </si>
  <si>
    <t>Земельный участок№128, земли с/х назначения.</t>
  </si>
  <si>
    <t>Ориентир д. Улюколь. Участок находится примерно в 3,9 км от ориентира по направлению на северо-запад. Почтовый адрес ориентира: Россия, Красноярский край, Дзержинский район, участок №128</t>
  </si>
  <si>
    <t>Земельный участок №55, земли с/х назначения.</t>
  </si>
  <si>
    <t>Ориентир д. Усолка. Участок находится примерно в 6,3 км от ориентира по направлению на юго-запад. Почтовый адрес ориентира: Россия, Красноярский край, Дзержинский район, участок №55</t>
  </si>
  <si>
    <t>Договор аренды № 08-АЗ-984 от 31.10.14 г. срок аренды 4 года сдаты подписания, дата регист 26.01.2015, № 24:10:0102002:938-24/0 08/2017-7</t>
  </si>
  <si>
    <t>24:10:0102002:939</t>
  </si>
  <si>
    <t>24:10:0102002:940</t>
  </si>
  <si>
    <t>Земельный участок №56, земли с/х назначения.</t>
  </si>
  <si>
    <t>Ориентир с. Михайловка. Участок находится примерно в 2,7 км от ориентира по направлению на северо-восток. Почтовый адрес ориентира: Россия, Красноярский край, Дзержинский район, участок №56</t>
  </si>
  <si>
    <t>Земельный участок №57, земли с/х назначения.</t>
  </si>
  <si>
    <t>Ориентир с. Михайловка. Участок находится примерно в 4,9 км от ориентира по направлению на северо-восток. Почтовый адрес ориентира: Россия, Красноярский край, Дзержинский район, участок №57</t>
  </si>
  <si>
    <t>24:10:0102002:942</t>
  </si>
  <si>
    <t>24:10:0102002:950</t>
  </si>
  <si>
    <t>Земельный участок №59, земли с/х значния.</t>
  </si>
  <si>
    <t>Ориентир с. Дзержинское. Участок находится примерно в 3,5 км от ориентира по направлению на юго-запад. Почтовый адрес ориентира: Россия, Красноярский край, Дзержинский район, участок №59</t>
  </si>
  <si>
    <t>Земельный участок №82, земли с/х назначения.</t>
  </si>
  <si>
    <t>Ориентир с. Михайловка. Участок находится примерно в 2,4 км от ориентира по направлению на север. Почтовый адрес ориентира: Россия, Красноярский край, Дзержинский район, участок №82</t>
  </si>
  <si>
    <t>24:10:0102002:951</t>
  </si>
  <si>
    <t>24:10:0102002:952</t>
  </si>
  <si>
    <t>Земельный участок №83, земли с/х назначения.</t>
  </si>
  <si>
    <t>Земельный участок №84, земли с/х назначения.</t>
  </si>
  <si>
    <t>Ориентир с. Михайловка. Участок находится примерно в 2,3 км от ориентира по направлению на северо-восток. Почтовый адрес ориентира: Россия, Красноярский край, Дзержинский район, участок №84</t>
  </si>
  <si>
    <t>24:10:0102002:953</t>
  </si>
  <si>
    <t>24:10:0102001:1158</t>
  </si>
  <si>
    <t>Земельный участок №126, земли с/х назначения.</t>
  </si>
  <si>
    <t>Ориентир с. Михайловка. Участок находится примерно в 2,5 км от ориентира по направлению на северо-восток. Почтовый адрес ориентира: Россия, Красноярский край, Дзержинский район, участок №126</t>
  </si>
  <si>
    <t>Земельный участок №40; земли с/х назначения.</t>
  </si>
  <si>
    <t>Ориентир д. Улюколь. Участок находится примерно в 3,1 км от ориентира по направлению на запад. Почтовый адрес ориентира: Россия, Красноярский край, Дзержинский район, участок №40</t>
  </si>
  <si>
    <t>24:10:0102001:1159</t>
  </si>
  <si>
    <t>24:10:0102001:1160</t>
  </si>
  <si>
    <t>Земельный участок №31, земли с/х назначения.</t>
  </si>
  <si>
    <t>Ориентир д. Улюколь. Участок находится примерно в 2,6 км от ориентира по направлению на северо-восток. Почтовый адрес ориентира: Россия, Красноярский край, Дзержинский район, участок №31</t>
  </si>
  <si>
    <t>Земельный участок№43 земли с/х назначения</t>
  </si>
  <si>
    <t>Ориентир д. Улюколь. Участок находится примерно в 3,3 км от ориентира по направлению на северо-восток. Почтовый адрес ориентира: Россия, Красноярский край, Дзержинский район, участок №43</t>
  </si>
  <si>
    <t>24:10:0102001:1163</t>
  </si>
  <si>
    <t>24:10:0102001:1165</t>
  </si>
  <si>
    <t>Земельный участок №20, земли с/х назначения.</t>
  </si>
  <si>
    <t>Ориентир с. Михайловка. Участок находится примерно в 5,4 км от ориентира по направлению на запад. Почтовый адрес ориентира: Россия, Красноярский край, Дзержинский район, участок №20</t>
  </si>
  <si>
    <t>Земельный участок №33, земли с/х назначения.</t>
  </si>
  <si>
    <t>Ориентир д. Улюколь. Участок находится примерно в 3 км от ориентира по направлению на запад. Почтовый адрес ориентира: Россия, Красноярский край, Дзержинский район, участок №33</t>
  </si>
  <si>
    <t>24:10:0102001:1166</t>
  </si>
  <si>
    <t>24:10:0102001:1167</t>
  </si>
  <si>
    <t>Земельный участок №3, земли с/х назначения.</t>
  </si>
  <si>
    <t>Ориентир с. Михайловка. Участок находится примерно в 5,2 км от ориентира по направлению на запад. Почтовый адрес ориентира: Россия, Красноярский край, Дзержинский район, участок №3</t>
  </si>
  <si>
    <t>Ориентир д. Улюколь. Участок находится примерно в 5,4 км от ориентира по направлению на запад. Почтовый адрес ориентира: Россия, Красноярский край, Дзержинский район, участок №9</t>
  </si>
  <si>
    <t>24:10:0102001:1168</t>
  </si>
  <si>
    <t>24:10:0102001:1169</t>
  </si>
  <si>
    <t>Ориентир д. Улюколь. Участок находится примерно в 4,8 км от ориентира по направлению на запад. Почтовый адрес ориентира: Россия, Красноярский край, Дзержинский район, участок №11</t>
  </si>
  <si>
    <t>Земельный участок №19, земли с/х назначения.</t>
  </si>
  <si>
    <t>Ориентир с. Михайловка. Участок находится примерно в 4,7 км от ориентира по направлению на запад. Почтовый адрес ориентира: Россия, Красноярский край, Дзержинский район, участок №19</t>
  </si>
  <si>
    <t>24:10:0102001:1170</t>
  </si>
  <si>
    <t>24:10:0102001:1171</t>
  </si>
  <si>
    <t>Ориентир д. Таловая. Участок находится примерно в 3,1 км от ориентира по направлению на юго-восток. Почтовый адрес ориентира: Россия, Красноярский край, Дзержинский район, Нижнетанайский сельсовет, участок № 92</t>
  </si>
  <si>
    <t>Ориентир д. Таловая. Участок находится примерно в 2,5 км от ориентира по направлению на восток. Почтовый адрес ориентира: Россия, Красноярский край, Дзержинский район, Нижнетанайский сельсовет, участок № 89</t>
  </si>
  <si>
    <t>Ориентир д. Таловая. Участок находится примерно в 0,9 км от ориентира по направлению на юго-запад. Почтовый адрес ориентира: Россия, Красноярский край, Дзержинский район, Нижнетанайский сельсовет, участок № 91</t>
  </si>
  <si>
    <t xml:space="preserve"> Ориентир д. Семеновка. Участок находится примерно в 3,4 км от ориентира по направлению на север. Почтовый адрес ориентира: Россия, Красноярский край, Дзержинский район, Нижнетанайский сельсовет, участок № 88</t>
  </si>
  <si>
    <t>Земельный участок №38, земли с/х назначения.</t>
  </si>
  <si>
    <t>Ориентир д. Улюколь. Участок находится примерно в 2,2 км от ориентира по направлению на северо-восток. Почтовый адрес ориентира: Россия, Красноярский край, Дзержинский район, участок №38, земли с/х назначения.</t>
  </si>
  <si>
    <t>Земельный участок №42, земли с/х назначения.</t>
  </si>
  <si>
    <t>Ориентир д. Улюколь. Участок находится примерно в 2,3 км от ориентира по направлению на северо-восток. Почтовый адрес ориентира: Россия, Красноярский край, Дзержинский район, участок №42</t>
  </si>
  <si>
    <t>24:10:0102001:1172</t>
  </si>
  <si>
    <t>24:10:0102002:943</t>
  </si>
  <si>
    <t>Земельный участок №12, земли с/х назначения</t>
  </si>
  <si>
    <t>Ориентир д. Улюколь. Участок находится примерно в 3,7 км от ориентира по направлению на северо-восток. Почтовый адрес ориентира: Россия, Красноярский край, Дзержинский район, участок №12</t>
  </si>
  <si>
    <t>Земельный участок №61, земли с/х назнчения.</t>
  </si>
  <si>
    <t>Ориентир с. Михайловка. Участок находится примерно в 4,4 км от ориентира по направлению на север. Почтовый адрес ориентира: Россия, Красноярский край, Дзержинский район, участок №61</t>
  </si>
  <si>
    <t>24:10:0102002:945</t>
  </si>
  <si>
    <t>24:10:0102002:946</t>
  </si>
  <si>
    <t>Земельный участок №63, земли с/х назначения.</t>
  </si>
  <si>
    <t>Ориентир с. Дзержинское. Участок находится примерно в 3,4 км от ориентира по направлению на юг. Почтовый адрес ориентира: Россия, Красноярский край, Дзержинский район, участок №63</t>
  </si>
  <si>
    <t>Земельный участок №64, земли с/х назначения.</t>
  </si>
  <si>
    <t>Ориентир с. Михайловка. Участок находится примерно в 3,1 км от ориентира по направлению на северо-восток. Почтовый адрес ориентира: Россия, Красноярский край, Дзержинский район, участок №64</t>
  </si>
  <si>
    <t>24:10:0102002:948</t>
  </si>
  <si>
    <t>24:10:0102002:949</t>
  </si>
  <si>
    <t>Земельный участок №66, земли с/х назначения.</t>
  </si>
  <si>
    <t xml:space="preserve"> Ориентир с. Дзержинское. Участок находится примерно в 2,6 км от ориентира по направлению на юго-запад. Почтовый адрес ориентира: Россия, Красноярский край, Дзержинский район, участок №66</t>
  </si>
  <si>
    <t>Земельный участок №67, земли с/х назначения.</t>
  </si>
  <si>
    <t>Ориентир с. Дзержинское. Участок находится примерно в 5,2 км от ориентира по направлению на юго-запад. Почтовый адрес ориентира: Россия, Красноярский край, Дзержинский район, участок №67</t>
  </si>
  <si>
    <t>24:10:0102002:930</t>
  </si>
  <si>
    <t>24:10:0102002:931</t>
  </si>
  <si>
    <t>Земельный участок №106, земли с/х назначения.</t>
  </si>
  <si>
    <t>Ориентир с. Михайловка. Участок находится примерно в 2,2 км от ориентира по направлению на северо-восток. Почтовый адрес ориентира: Россия, Красноярский край, Дзержинский район, участок №106</t>
  </si>
  <si>
    <t>Ориентир с. Дзержинское. Участок находится примерно в 2,9 км от ориентира по направлению на юг. Почтовый адрес ориентира: Россия, Красноярский край, Дзержинский район, участок №48</t>
  </si>
  <si>
    <t>24:10:0102002:932</t>
  </si>
  <si>
    <t>24:10:0102001:1130</t>
  </si>
  <si>
    <t>Ориентир с. Дзержинское. Участок находится примерно в 3,2 км от ориентира по направлению на юг. Почтовый адрес ориентира: Россия, Красноярский край, Дзержинский район, участок №49</t>
  </si>
  <si>
    <t>Земельный участок №1, земли ис/х назначения.</t>
  </si>
  <si>
    <t>Ориентир с. Михайловка. Участок находится примерно в 4 км от ориентира по направлению на запад. Почтовый адрес ориентира: Россия, Красноярский край, Дзержинский район, участок №1</t>
  </si>
  <si>
    <t>24:10:0102002:934</t>
  </si>
  <si>
    <t>24:10:0102002:937</t>
  </si>
  <si>
    <t>Земельный участок №51, земли с/х назначения.</t>
  </si>
  <si>
    <t>Ориентир с. Михайловка. Участок находится примерно в 5,1 км от ориентира по направлению на северо-восток. Почтовый адрес ориентира: Россия, Красноярский край, Дзержинский район, участок №51</t>
  </si>
  <si>
    <t>Земельный участок №54, земли с/х назначения.</t>
  </si>
  <si>
    <t>Ориентир с. Михайловка. Участок находится примерно в 6,5 км от ориентира по направлению на северо-восток. Почтовый адрес ориентира: Россия, Красноярский край, Дзержинский район, участок №54</t>
  </si>
  <si>
    <t>24:10:0102002:954</t>
  </si>
  <si>
    <t>24:10:0102002:955</t>
  </si>
  <si>
    <t>Земельный участок №129, земли с/х назначения.</t>
  </si>
  <si>
    <t>Ориентир с. Михайловка. Участок находится примерно в 2,1 км от ориентира по направлению на северо-восток. Почтовый адрес ориентира: Россия, Красноярский край, Дзержинский район, участок №129</t>
  </si>
  <si>
    <t>Земельный участок №130, земли с\х назначения</t>
  </si>
  <si>
    <t>Ориентир с. Михайловка. Участок находится примерно в 2,1 км от ориентира по направлению на северо-восток. Почтовый адрес ориентира: Россия, Красноярский край, Дзержинский район, участок №130</t>
  </si>
  <si>
    <t>24:10:0102002:956</t>
  </si>
  <si>
    <t>24:10:0102002:957</t>
  </si>
  <si>
    <t>Земельный участок №131, землис/х назначения</t>
  </si>
  <si>
    <t>Ориентир с. Михайловка. Участок находится примерно в 5,6 км от ориентира по направлению на север. Почтовый адрес ориентира: Россия, Красноярский край, Дзержинский район, участок №131, землис/х назначения</t>
  </si>
  <si>
    <t>Земельный участок №132, земли с/х назначения.</t>
  </si>
  <si>
    <t>Ориентир с. Михайловка. Участок находится примерно в 5,2 км от ориентира по направлению на северо-восток. Почтовый адрес ориентира: Россия, Красноярский край, Дзержинский район, участок №132</t>
  </si>
  <si>
    <t>24:10:0102002:958</t>
  </si>
  <si>
    <t>24:10:0102003:259</t>
  </si>
  <si>
    <t>Земельный участок №133, земли с/х назначения.</t>
  </si>
  <si>
    <t>Ориентир с. Михайловка. Участок находится примерно в 4,5 км от ориентира по направлению на северо-восток. Почтовый адрес ориентира: Россия, Красноярский край, Дзержинский район, участок №133</t>
  </si>
  <si>
    <t>Земельный участок №74, земли с/х назначения.</t>
  </si>
  <si>
    <t xml:space="preserve"> Ориентир с. Михайловка. Участок находится примерно в 3,1 км от ориентира по направлению на юго-восток. Почтовый адрес ориентира: Россия, Красноярский край, Дзержинский район, участок №74</t>
  </si>
  <si>
    <t>24:10:0102003:261</t>
  </si>
  <si>
    <t>24:10:0102003:262</t>
  </si>
  <si>
    <t>Земельный участок №76, земли с/х назначения.</t>
  </si>
  <si>
    <t>Ориентир с. Михайловка. Участок находится примерно в 3,4 км от ориентира по направлению на юго-восток. Почтовый адрес ориентира: Россия, Красноярский край, Дзержинский район, участок №76</t>
  </si>
  <si>
    <t>Земельный участок №77, земли с/х назначения.</t>
  </si>
  <si>
    <t>Ориентир с. Михайловка. Участок находится примерно в 2,9 км от ориентира по направлению на юго-восток. Почтовый адрес ориентира: Россия, Красноярский край, Дзержинский район, участок №77</t>
  </si>
  <si>
    <t>24:10:0102003:263</t>
  </si>
  <si>
    <t>24:10:0102003:265</t>
  </si>
  <si>
    <t xml:space="preserve">Земельный участок №78, земли с/х назначения. </t>
  </si>
  <si>
    <t>Ориентир с. Михайловка. Участок находится примерно в 2,4 км от ориентира по направлению на юго-восток. Почтовый адрес ориентира: Россия, Красноярский край, Дзержинский район, участок №78</t>
  </si>
  <si>
    <t>Земельный участок №80, земли с/х назначения.</t>
  </si>
  <si>
    <t>Ориентир с. Михайловка. Участок находится примерно в 3 км от ориентира по направлению на юго-восток. Почтовый адрес ориентира: Россия, Красноярский край, Дзержинский район, участок №80</t>
  </si>
  <si>
    <t>24:10:0102003:266</t>
  </si>
  <si>
    <t>24:10:0202001:968</t>
  </si>
  <si>
    <t>ООО "Таёжное" договор аренды № 05-АЗ-686 от 09.04.2013 срок аренды с 30.04.2013 по 01.04.2017.</t>
  </si>
  <si>
    <t>Земельный участок №85, земли с/х назначения.</t>
  </si>
  <si>
    <t>Ориентир с. Михайловка. Участок находится примерно в 2,6 км от ориентира по направлению на юг. Почтовый адрес ориентира: Россия, Красноярский край, Дзержинский район, участок №85</t>
  </si>
  <si>
    <t>Ориентир д. Кедровка. Участок находится примерно в 1,6 км от ориентира по направлению на запад. Почтовый адрес ориентира: Россия, Красноярский край, Дзержинский район, участок №10</t>
  </si>
  <si>
    <t>24:10:0202001:969</t>
  </si>
  <si>
    <t>24:10:0202001:972</t>
  </si>
  <si>
    <t>Земельный участо №15, земли с/х назначения</t>
  </si>
  <si>
    <t>Ориентир с. Дзержинское. Участок находится примерно в 1,5 км от ориентира по направлению на запад. Почтовый адрес ориентира: Россия, Красноярский край, Дзержинский район, участок №15</t>
  </si>
  <si>
    <t>Ориентир д. Кедровка. Участок находится примерно в 0,6 км от ориентира по направлению на юго-запад. Почтовый адрес ориентира: Россия, Красноярский край, Дзержинский район, участок №86</t>
  </si>
  <si>
    <t>24:10:0202001:971</t>
  </si>
  <si>
    <t>24:10:0202002:1366</t>
  </si>
  <si>
    <t>Земельный участок №87, земли с/х назначения.</t>
  </si>
  <si>
    <t>Ориентир д. Кедровка. Участок находится примерно в 0,8 км от ориентира по направлению на запад. Почтовый адрес ориентира: Россия, Красноярский край, Дзержинский район, участок №87</t>
  </si>
  <si>
    <t>Земельный участок №60, земли с/х назначения.</t>
  </si>
  <si>
    <t>Ориентир д. Усолка. Участок находится примерно в 2,4 км от ориентира по направлению на северо-восток. Почтовый адрес ориентира: Россия, Красноярский край, Дзержинский район, участок №60</t>
  </si>
  <si>
    <t>24:10:0202002:1368</t>
  </si>
  <si>
    <t>24:10:0202002:1369</t>
  </si>
  <si>
    <t>Земельный участок №88, земли с/х назначения.</t>
  </si>
  <si>
    <t>Ориентир д. Усолка. Участок находится примерно в 1 км от ориентира по направлению на восток. Почтовый адрес ориентира: Россия, Красноярский край, Дзержинский район, участок №88</t>
  </si>
  <si>
    <t>Ориентир д. Усолка. Участок находится примерно в 0,8 км от ориентира по направлению на восток. Почтовый адрес ориентира: Россия, Красноярский край, Дзержинский район, участок №89</t>
  </si>
  <si>
    <t>24:10:0202002:1370</t>
  </si>
  <si>
    <t>24:10:0202002:1371</t>
  </si>
  <si>
    <t>Ориентир д. Усолка. Участок находится примерно в 1 км от ориентира по направлению на восток. Почтовый адрес ориентира: Россия, Красноярский край, Дзержинский район, участок №90</t>
  </si>
  <si>
    <t>Ориентир д. Усолка. Участок находится примерно в 1,1 км от ориентира по направлению на восток. Почтовый адрес ориентира: Россия, Красноярский край, Дзержинский район, участок №91</t>
  </si>
  <si>
    <t>24:10:0202002:1372</t>
  </si>
  <si>
    <t>24:10:0202002:1373</t>
  </si>
  <si>
    <t>Земельный участок №92, земли с/х назначения.</t>
  </si>
  <si>
    <t>Ориентир д. Усолка. Участок находится примерно в 1,1 км от ориентира по направлению на восток. Почтовый адрес ориентира: Россия, Красноярский край, Дзержинский район, участок №92</t>
  </si>
  <si>
    <t>Ориентир д. Усолка. Участок находится примерно в 1,8 км от ориентира по направлению на юго-восток. Почтовый адрес ориентира: Россия, Красноярский край, Дзержинский район, участок №9</t>
  </si>
  <si>
    <t>24:10:0202002:1374</t>
  </si>
  <si>
    <t>24:10:0202002:1375</t>
  </si>
  <si>
    <t xml:space="preserve">Земельный участо №94, земли с/х назнчения. </t>
  </si>
  <si>
    <t>Ориентир д. Усолка. Участок находится примерно в 2,9 км от ориентира по направлению на северо-восток. Почтовый адрес ориентира: Россия, Красноярский край, Дзержинский район, участок №94</t>
  </si>
  <si>
    <t>Земельный участок №95, земли с/х назначения.</t>
  </si>
  <si>
    <t>. Ориентир д. Усолка. Участок находится примерно в 0,5 км от ориентира по направлению на восток. Почтовый адрес ориентира: Россия, Красноярский край, Дзержинский район, участок №95</t>
  </si>
  <si>
    <t>24:10:0202002:1377</t>
  </si>
  <si>
    <t>24:10:0202002:1378</t>
  </si>
  <si>
    <t>Ориентир д. Усолка. Участок находится примерно в 1,1 км от ориентира по направлению на юго-восток. Почтовый адрес ориентира: Россия, Красноярский край, Дзержинский район, участок №97</t>
  </si>
  <si>
    <t>Земельный участок  №98, земли с/х назначения.</t>
  </si>
  <si>
    <t>Ориентир д. Усолка. Участок находится примерно в 1 км от ориентира по направлению на юго-восток. Почтовый адрес ориентира: Россия, Красноярский край, Дзержинский район, участок №98</t>
  </si>
  <si>
    <t>24:10:0202002:1379</t>
  </si>
  <si>
    <t>24:10:0202002:1380</t>
  </si>
  <si>
    <t>Ориентир д. Усолка. Участок находится примерно в 1,4 км от ориентира по направлению на северо-восток. Почтовый адрес ориентира: Россия, Красноярский край, Дзержинский район, участок №99</t>
  </si>
  <si>
    <t>Земельный участок №100, земли с/х назначения.</t>
  </si>
  <si>
    <t>Ориентир д. Усолка. Участок находится примерно в 1,4 км от ориентира по направлению на северо-восток. Почтовый адрес ориентира: Россия, Красноярский край, Дзержинский район, участок №100, земли с/х назначения.</t>
  </si>
  <si>
    <t>24:10:0202002:1381</t>
  </si>
  <si>
    <t>24:10:0202003:1729</t>
  </si>
  <si>
    <t>Земельный участо №101, земли с/х назначения.</t>
  </si>
  <si>
    <t>Ориентир д. Усолка. Участок находится примерно в 0.2 км от ориентира по направлению на восток. Почтовый адрес ориентира: Россия. Красноярский край. Дзержинский район. участок №101</t>
  </si>
  <si>
    <t>Земельный участо №70, земли с/х назначения.</t>
  </si>
  <si>
    <t>Ориентир д. Усолка. Участок находится примерно в 4.2 км от ориентира по направлению на юго-запад. Почтовый адрес ориентира: Россия. Красноярский край. Дзержинский район. участок №70</t>
  </si>
  <si>
    <t>24:10:0202003:1730</t>
  </si>
  <si>
    <t>24:10:0202003:1731</t>
  </si>
  <si>
    <t>Земельный участок №71, земли с/х назначения.</t>
  </si>
  <si>
    <t>Ориентир д. Усолка. Участок находится примерно в 6.8 км от ориентира по направлению на юго-запад. Почтовый адрес ориентира: Россия. Красноярский край. Дзержинский район. участок №71</t>
  </si>
  <si>
    <t>Земельный участок №72, земли с/х назначния.</t>
  </si>
  <si>
    <t>Ориентир д. Усолка. Участок находится примерно в 5.7 км от ориентира по направлению на юго-запад. Почтовый адрес ориентира: Россия. Красноярский край. Дзержинский район. участок №72</t>
  </si>
  <si>
    <t>24:10:0202003:1732</t>
  </si>
  <si>
    <t>24:10:0202003:1733</t>
  </si>
  <si>
    <t>Земельный участок №73, земли с/х назначения.</t>
  </si>
  <si>
    <t>Ориентир д. Усолка. Участок находится примерно в 2.3 км от ориентира по направлению на юго-запад. Почтовый адрес ориентира: Россия. Красноярский край. Дзержинский район. участок №73</t>
  </si>
  <si>
    <t>Земельный участок №108, земли с/х назначния.</t>
  </si>
  <si>
    <t>Ориентир д. Усолка. Участок находится примерно в 2.2 км от ориентира по направлению на юго-запад. Почтовый адрес ориентира: Россия. Красноярский край. Дзержинский район. участок №108</t>
  </si>
  <si>
    <t>24:10:0202003:1735</t>
  </si>
  <si>
    <t>24:10:0202003:1741</t>
  </si>
  <si>
    <t>Земельный участок №110, земли с/х назначения</t>
  </si>
  <si>
    <t>Ориентир с. Михайловка. Участок находится примерно в 7.6 км от ориентира по направлению на восток. Почтовый адрес ориентира: Россия. Красноярский край. Дзержинский район. участок №110</t>
  </si>
  <si>
    <t>Земельный участок №116, земли с/х назначения.</t>
  </si>
  <si>
    <t>Ориентир д. Усолка. Участок находится примерно в 6.5 км от ориентира по направлению на юг. Почтовый адрес ориентира: Россия. Красноярский край. Дзержинский район. участок №116</t>
  </si>
  <si>
    <t>24:10:0202003:1742</t>
  </si>
  <si>
    <t>24:10:0202003:1743</t>
  </si>
  <si>
    <t>Земельный участо №117, земли с/х назначения.</t>
  </si>
  <si>
    <t>Ориентир д. Усолка. Участок находится примерно в 6.6 км от ориентира по направлению на юго-запад. Почтовый адрес ориентира: Россия. Красноярский край. Дзержинский район. участок №117</t>
  </si>
  <si>
    <t>Земельный участок №118, земли с/х назначения.</t>
  </si>
  <si>
    <t>Ориентир д. Усолка. Участок находится примерно в 7.3 км от ориентира по направлению на юго-запад. Почтовый адрес ориентира: Россия. Красноярский край. Дзержинский район. участок №118</t>
  </si>
  <si>
    <t>24:10:0202003:1744</t>
  </si>
  <si>
    <t>24:10:0202003:1745</t>
  </si>
  <si>
    <t>Земельный участок №119, земли с/х назначения.</t>
  </si>
  <si>
    <t>Ориентир д. Усолка. Участок находится примерно в 5.5 км от ориентира по направлению на юг. Почтовый адрес ориентира: Россия. Красноярский край. Дзержинский район. участок №119</t>
  </si>
  <si>
    <t>Земельный участок №120, земли с/х назначения.</t>
  </si>
  <si>
    <t>Ориентир д. Усолка. Участок находится примерно в 5.6 км от ориентира по направлению на юг. Почтовый адрес ориентира: Россия. Красноярский край. Дзержинский район. участок №120</t>
  </si>
  <si>
    <t>24:10:0202003:1746</t>
  </si>
  <si>
    <t>24:10:0202003:1747</t>
  </si>
  <si>
    <t>Земельный участок №121, земли с/х назначения.</t>
  </si>
  <si>
    <t>Ориентир д. Усолка. Участок находится примерно в 6.1 км от ориентира по направлению на юго-запад. Почтовый адрес ориентира: Россия. Красноярский край. Дзержинский район. участок №121</t>
  </si>
  <si>
    <t>Земельный участок №122, земли с/х назначения.</t>
  </si>
  <si>
    <t>Ориентир д. Усолка. Участок находится примерно в 7.8 км от ориентира по направлению на юго-запад. Почтовый адрес ориентира: Россия. Красноярский край. Дзержинский район. участок №122</t>
  </si>
  <si>
    <t>24:10:0202003:1748</t>
  </si>
  <si>
    <t>24:10:0202003:1749</t>
  </si>
  <si>
    <t>Земельный участок №123, земли с/х назначения.</t>
  </si>
  <si>
    <t>Ориентир д. Усолка. Участок находится примерно в 5.4 км от ориентира по направлению на юг. Почтовый адрес ориентира: Россия. Красноярский край. Дзержинский район. участок №123</t>
  </si>
  <si>
    <t xml:space="preserve">Земельный участок №124, земли с/х назначения. </t>
  </si>
  <si>
    <t>Ориентир д. Усолка. Участок находится примерно в 5.6 км от ориентира по направлению на юго-запад. Почтовый адрес ориентира: Россия. Красноярский край. Дзержинский район. участок №124</t>
  </si>
  <si>
    <t>24:10:0202003:1750</t>
  </si>
  <si>
    <t>24:10:0202003:1751</t>
  </si>
  <si>
    <t>Земельный участок №125, земли с/х назначения.</t>
  </si>
  <si>
    <t>Ориентир д. Усолка. Участок находится примерно в 4.6 км от ориентира по направлению на юг. Почтовый адрес ориентира: Россия. Красноярский край. Дзержинский район. участок №125</t>
  </si>
  <si>
    <t>Земельный участок №127, земли с\х назначения</t>
  </si>
  <si>
    <t>Ориентир д. Усолка. Участок находится примерно в 5.3 км от ориентира по направлению на юго-запад. Почтовый адрес ориентира: Россия. Красноярский край. Дзержинский район. участок №127</t>
  </si>
  <si>
    <t>24:10:0101002:2023</t>
  </si>
  <si>
    <t>24:10:0101002:2024</t>
  </si>
  <si>
    <t xml:space="preserve">СПК "Денисовский" договор аренды № 08-АЗ-1565 от 02.08.2016 г. срок аренды 49 лет </t>
  </si>
  <si>
    <t>Земельный участок № 3, земли с/х назначеия.</t>
  </si>
  <si>
    <t>Ориентир с. Топол. Участок находится примерно в 3,3 км от ориентира по направлению на запад. Почтовый адрес ориентира: Россия, Красноярский край, Дзержинский район, участок № 3</t>
  </si>
  <si>
    <t>Земельный участок № 4, земли с/х назначения.</t>
  </si>
  <si>
    <t>Ориентир с. Топол. Участок находится примерно в 3,5 км от ориентира по направлению на запад. Почтовый адрес ориентира: Россия, Красноярский край, Дзержинский район, участок № 4</t>
  </si>
  <si>
    <t>24:10:0101002:2025</t>
  </si>
  <si>
    <t>24:10:0101002:2026</t>
  </si>
  <si>
    <t>Земельный участок № 5, земли с/хназнчения.</t>
  </si>
  <si>
    <t>Ориентир с. Топол. Участок находится примерно в 4,1 км от ориентира по направлению на запад. Почтовый адрес ориентира: Россия, Красноярский край, Дзержинский район, участок № 5</t>
  </si>
  <si>
    <t>Земельный участок  № 6, земли с/х назачения.</t>
  </si>
  <si>
    <t>Ориентир с. Топол. Участок находится примерно в 3,9 км от ориентира по направлению на запад. Почтовый адрес ориентира: Россия, Красноярский край, Дзержинский район, участок № 6</t>
  </si>
  <si>
    <t>24:10:0101002:2027</t>
  </si>
  <si>
    <t>24:10:0101002:2029</t>
  </si>
  <si>
    <t xml:space="preserve">СПК "Денисовский" договор аренды № 08-АЗ-1566 от 02.08.2016 г. срок аренды 49 лет </t>
  </si>
  <si>
    <t>Земельный участок № 7, земли с/х назначения.</t>
  </si>
  <si>
    <t>Ориентир с. Топол. Участок находится примерно в 1,4 км от ориентира по направлению на юго-запад. Почтовый адрес ориентира: Россия, Красноярский край, Дзержинский район, участок № 7</t>
  </si>
  <si>
    <t>Земельный участок № 9,Земли с/х назначения.</t>
  </si>
  <si>
    <t>Ориентир с. Топол. Участок находится примерно в 4,3 км от ориентира по направлению на юго-запад. Почтовый адрес ориентира: Россия, Красноярский край, Дзержинский район, участок № 9</t>
  </si>
  <si>
    <t>24:10:0101002:2035</t>
  </si>
  <si>
    <t>24:10:0101002:2036</t>
  </si>
  <si>
    <t>Земельный участок № 15, земли с/х назначения.</t>
  </si>
  <si>
    <t>Ориентир с. Денисово. Участок находится примерно в 4,7 км от ориентира по направлению на север. Почтовый адрес ориентира: Россия, Красноярский край, Дзержинский район, участок № 15</t>
  </si>
  <si>
    <t>Земельный участок № 16, земли с/х назначения.</t>
  </si>
  <si>
    <t xml:space="preserve"> Ориентир с. Денисово. Участок находится примерно в 3,9 км от ориентира по направлению на север. Почтовый адрес ориентира: Россия, Красноярский край, Дзержинский район, участок № 16</t>
  </si>
  <si>
    <t>24:10:0101002:2037</t>
  </si>
  <si>
    <t>24:10:0101002:2038</t>
  </si>
  <si>
    <t>Земельный участок № 17, земли с/х назначения.</t>
  </si>
  <si>
    <t>Ориентир с. Колон. Участок находится примерно в 3 км от ориентира по направлению на запад.Почтовый адрес ориентира: Россия, Красноярский край, Дзержинский район, участок № 17</t>
  </si>
  <si>
    <t>Земельный участок № 18, земли с/х назначения.</t>
  </si>
  <si>
    <t>Ориентир с. Колон. Участок находится примерно в 2,9 км от ориентира по направлению на запад.Почтовый адрес ориентира: Россия, Красноярский край, Дзержинский район, участок № 18</t>
  </si>
  <si>
    <t>24:10:0101002:2039</t>
  </si>
  <si>
    <t>24:10:0101002:2042</t>
  </si>
  <si>
    <t xml:space="preserve">Земельный участок № 19, земли с/х назначения. </t>
  </si>
  <si>
    <t>Ориентир с. Колон. Участок находится примерно в 4,8 км от ориентира по направлению на запад.Почтовый адрес ориентира: Россия, Красноярский край, Дзержинский район, участок № 19</t>
  </si>
  <si>
    <t>Земельный участок № 22,земли с/х назначения.</t>
  </si>
  <si>
    <t>Ориентир д. Кондратьево. Участок находится примерно в 2,7 км от ориентира по направлению на север. Почтовый адрес ориентира: Россия, Красноярский край, Дзержинский район, участок № 22</t>
  </si>
  <si>
    <t>24:10:0101002:2043</t>
  </si>
  <si>
    <t>24:10:0101002:2044</t>
  </si>
  <si>
    <t>Земельный участок № 23, земли с/х назначения.</t>
  </si>
  <si>
    <t>Ориентир с. Денисово. Участок находится примерно в 2,6 км от ориентира по направлению на северо-запад. Почтовый адрес ориентира: Россия, Красноярский край, Дзержинский район, участок № 23</t>
  </si>
  <si>
    <t>Земельный участок № 24; земли с/х назначения.</t>
  </si>
  <si>
    <t>Ориентир д. Кондратьево. Участок находится примерно в 2,1 км от ориентира по направлению на север. Почтовый адрес ориентира: Россия, Красноярский край, Дзержинский район, участок № 24</t>
  </si>
  <si>
    <t>24:10:0101002:2045</t>
  </si>
  <si>
    <t>24:10:0101002:2046</t>
  </si>
  <si>
    <t>Договор аренды № 08-АЗ-1564 от 02.08.2016 г. срок аренды 49 лет. СПК "Денисовский"</t>
  </si>
  <si>
    <t>Земельный участок № 25, земли с/х назначения.</t>
  </si>
  <si>
    <t>Ориентир д. Кондратьево. Участок находится примерно в 1,9 км от ориентира по направлению на север. Почтовый адрес ориентира: Россия, Красноярский край, Дзержинский район, участок № 25</t>
  </si>
  <si>
    <t>Земельный участок № 26, земли с/х назначения.</t>
  </si>
  <si>
    <t>Ориентир с. Денисово. Участок находится примерно в 2,8 км от ориентира по направлению на север. Почтовый адрес ориентира: Россия, Красноярский край, Дзержинский район, участок № 26</t>
  </si>
  <si>
    <t>24:10:0101002:2047</t>
  </si>
  <si>
    <t>24:10:0101002:2048</t>
  </si>
  <si>
    <t>Земельный участок № 27, земли с/х назначения.</t>
  </si>
  <si>
    <t>Ориентир с. Денисово. Участок находится примерно в 3,3 км от ориентира по направлению на север. Почтовый адрес ориентира: Россия, Красноярский край, Дзержинский район, участок № 2</t>
  </si>
  <si>
    <t>Земельный участок № 28, земли с/х назначения.</t>
  </si>
  <si>
    <t>Ориентир с. Денисово. Участок находится примерно в 2,7 км от ориентира по направлению на север. Почтовый адрес ориентира: Россия, Красноярский край, Дзержинский район, участок № 28</t>
  </si>
  <si>
    <t>24:10:0101002:2049</t>
  </si>
  <si>
    <t>24:10:0101002:2050</t>
  </si>
  <si>
    <t>Земельный участок № 29, земли с/х назначения.</t>
  </si>
  <si>
    <t>Ориентир д. Кондратьево. Участок находится примерно в 3 км от ориентира по направлению на северо-запад. Почтовый адрес ориентира: Россия, Красноярский край, Дзержинский район, участок № 29</t>
  </si>
  <si>
    <t>Земельный участок № 30, земли с/х назначния.</t>
  </si>
  <si>
    <t>Ориентир с. Денисово. Участок находится примерно в 1,9 км от ориентира по направлению на северо-запад. Почтовый адрес ориентира: Россия, Красноярский край, Дзержинский район, участок № 30</t>
  </si>
  <si>
    <t>24:10:0101002:2051</t>
  </si>
  <si>
    <t>24:10:0101002:2052</t>
  </si>
  <si>
    <t>Земельный участок  № 31, землис/х назначения.</t>
  </si>
  <si>
    <t>Ориентир с. Денисово. Участок находится примерно в 2,6 км от ориентира по направлению на северо-запад. Почтовый адрес ориентира: Россия, Красноярский край, Дзержинский район, участок № 31</t>
  </si>
  <si>
    <t>Земельный участо № 32, земли с/х назначения,</t>
  </si>
  <si>
    <t>Ориентир с. Денисово. Участок находится примерно в 2,4 км от ориентира по направлению на запад. Почтовый адрес ориентира: Россия, Красноярский край, Дзержинский район, участок № 32</t>
  </si>
  <si>
    <t>24:10:0101002:2053</t>
  </si>
  <si>
    <t>24:10:0101002:2054</t>
  </si>
  <si>
    <t>СПК "Денисовский" договор аренды №08-АЗ-1566 от 02.08.2016 г. срок аренды 49 лет.</t>
  </si>
  <si>
    <t>Ориентир д. Борки. Участок находится примерно в 4,4 км от ориентира по направлению на северо-восток. Почтовый адрес ориентира: Россия, Красноярский край, Дзержинский район, участок № 33, земли с/х назначения.</t>
  </si>
  <si>
    <t>Ориентир д. Борки. Участок находится примерно в 3,9 км от ориентира по направлению на северо-восток. Почтовый адрес ориентира: Россия, Красноярский край, Дзержинский район, участок № 34</t>
  </si>
  <si>
    <t>24:10:0101002:2055</t>
  </si>
  <si>
    <t>24:10:0101002:2056</t>
  </si>
  <si>
    <t>Земельный участок № 35, земли с/х назначение.</t>
  </si>
  <si>
    <t>Ориентир д. Борки. Участок находится примерно в 3 км от ориентира по направлению на северо-восток. Почтовый адрес ориентира: Россия, Красноярский край, Дзержинский район, участок № 35</t>
  </si>
  <si>
    <t>Земельный участок № 36, земли с/х назначения.</t>
  </si>
  <si>
    <t>Ориентир д. Борки. Участок находится примерно в 3,4 км от ориентира по направлению на северо-восток. Почтовый адрес ориентира: Россия, Красноярский край, Дзержинский район, участок № 36</t>
  </si>
  <si>
    <t>24:10:0101002:2057</t>
  </si>
  <si>
    <t>24:10:0101002:2058</t>
  </si>
  <si>
    <t>СПК "Денисовский" договор аренды №08-АЗ-1580 от 17.08.2016 г. срок аренды 49 лет.</t>
  </si>
  <si>
    <t>Земельный участок № 37, земли с/х назначения.</t>
  </si>
  <si>
    <t>Ориентир д. Кондратьево. Участок находится примерно в 2,4 км от ориентира по направлению на восток. Почтовый адрес ориентира: Россия, Красноярский край, Дзержинский район, участок № 37</t>
  </si>
  <si>
    <t>Земельный участок № 38, земли с/х назначения.</t>
  </si>
  <si>
    <t>Ориентир д. Кондратьево. Участок находится примерно в 2,4 км от ориентира по направлению на северо-восток. Почтовый адрес ориентира: Россия, Красноярский край, Дзержинский район, участок № 38</t>
  </si>
  <si>
    <t>24:10:0101002:2059</t>
  </si>
  <si>
    <t>24:10:0101002:2060</t>
  </si>
  <si>
    <t>Ориентир д. Кондратьево. Участок находится примерно в 0,9 км от ориентира по направлению на север. Почтовый адрес ориентира: Россия, Красноярский край, Дзержинский район, участок № 39</t>
  </si>
  <si>
    <t>Земельный участок № 40, земли с/х назначения.</t>
  </si>
  <si>
    <t>Ориентир д. Кондратьево. Участок находится примерно в 1,3 км от ориентира по направлению на север. Почтовый адрес ориентира: Россия, Красноярский край, Дзержинский район, участок № 40</t>
  </si>
  <si>
    <t>24:10:0101002:2061</t>
  </si>
  <si>
    <t>24:10:0101002:2062</t>
  </si>
  <si>
    <t>Земельный участок № 41, землм с/х назначения.</t>
  </si>
  <si>
    <t>Ориентир д. Кондратьево. Участок находится примерно в 1,2 км от ориентира по направлению на север. Почтовый адрес ориентира: Россия, Красноярский край, Дзержинский район, участок № 41</t>
  </si>
  <si>
    <t>Земельный участок № 42, земли с/х назначения.</t>
  </si>
  <si>
    <t>Ориентир д. Кондратьево. Участок находится примерно в 0,9 км от ориентира по направлению на север. Почтовый адрес ориентира: Россия, Красноярский край, Дзержинский район, участок № 42</t>
  </si>
  <si>
    <t>24:10:0101002:2063</t>
  </si>
  <si>
    <t>24:10:0101002:2064</t>
  </si>
  <si>
    <t>Ориентир д. Кондратьево. Участок находится примерно в 1,2 км от ориентира по направлению на юго-запад. Почтовый адрес ориентира: Россия, Красноярский край, Дзержинский район, участок № 43</t>
  </si>
  <si>
    <t>Ориентир д. Кондратьево. Участок находится примерно в 1,8 км от ориентира по направлению на юго-запад. Почтовый адрес ориентира: Россия, Красноярский край, Дзержинский район, участок № 44</t>
  </si>
  <si>
    <t>24:10:0101002:2065</t>
  </si>
  <si>
    <t>24:10:0101002:2066</t>
  </si>
  <si>
    <t>Ориентир д. Кондратьево. Участок находится примерно в 1,5 км от ориентира по направлению на северо-восток. Почтовый адрес ориентира: Россия, Красноярский край, Дзержинский район, участок № 45</t>
  </si>
  <si>
    <t>Ориентир д. Кондратьево. Участок находится примерно в 1,3 км от ориентира по направлению на северо-запад. Почтовый адрес ориентира: Россия, Красноярский край, Дзержинский район, участок № 46</t>
  </si>
  <si>
    <t>24:10:0101002:2067</t>
  </si>
  <si>
    <t>24:10:0101002:2068</t>
  </si>
  <si>
    <t>Земельный участок № 47, земли с/х назначения.</t>
  </si>
  <si>
    <t>Ориентир д. Борки. Участок находится примерно в 3,6 км от ориентира по направлению на север. Почтовый адрес ориентира: Россия, Красноярский край, Дзержинский район, участок № 48</t>
  </si>
  <si>
    <t>Земельный участок № 48, земли с/х назначения.</t>
  </si>
  <si>
    <t>Ориентир д. Борки. Участок находится примерно в 2,9 км от ориентира по направлению на северо-запад. Почтовый адрес ориентира: Россия, Красноярский край, Дзержинский район, участок № 49</t>
  </si>
  <si>
    <t>Ориентир д. Кондратьево. Участок находится примерно в 1,2 км от ориентира по направлению на север. Почтовый адрес ориентира: Россия, Красноярский край, Дзержинский район, участок № 47</t>
  </si>
  <si>
    <t>24:10:0101002:2069</t>
  </si>
  <si>
    <t>24:10:0101002:2070</t>
  </si>
  <si>
    <t>Земельный участок № 49, земли с/х назначения.</t>
  </si>
  <si>
    <t>Ориентир д. Борки. Участок находится примерно в 3,6 км от ориентира по направлению на северо-запад. Почтовый адрес ориентира: Россия, Красноярский край, Дзержинский район, участок № 50</t>
  </si>
  <si>
    <t>24:10:0101002:2071</t>
  </si>
  <si>
    <t>24:10:0101002:2072</t>
  </si>
  <si>
    <t>Земельный участок № 51, земли с/х назначения.</t>
  </si>
  <si>
    <t>Ориентир д. Борки. Участок находится примерно в 2,7 км от ориентира по направлению на северо-запад. Почтовый адрес ориентира: Россия, Красноярский край, Дзержинский район, участок № 51</t>
  </si>
  <si>
    <t>Ориентир д. Борки. Участок находится примерно в 2,3 км от ориентира по направлению на северо-запад. Почтовый адрес ориентира: Россия, Красноярский край, Дзержинский район, участок № 52</t>
  </si>
  <si>
    <t>24:10:0101002:2073</t>
  </si>
  <si>
    <t>24:10:0101002:2074</t>
  </si>
  <si>
    <t>Земельный участок № 53, земли с/х назначения.</t>
  </si>
  <si>
    <t>Ориентир д. Борки. Участок находится примерно в 1,8 км от ориентира по направлению на северо-запад. Почтовый адрес ориентира: Россия, Красноярский край, Дзержинский район, участок № 53</t>
  </si>
  <si>
    <t>Земельный участок № 54, земли с/х назначения.</t>
  </si>
  <si>
    <t>Ориентир д. Борки. Участок находится примерно в 3,2 км от ориентира по направлению на северо-запад. Почтовый адрес ориентира: Россия, Красноярский край, Дзержинский район, участок № 54</t>
  </si>
  <si>
    <t>24:10:0101002:2075</t>
  </si>
  <si>
    <t>24:10:0101002:2076</t>
  </si>
  <si>
    <t>СПК "Денисовский" договор аренды №08-АЗ-1563 от 02.08.2016 г. срок аренды 49 лет.</t>
  </si>
  <si>
    <t>Земельный участок № 55, земли с/х назначения.</t>
  </si>
  <si>
    <t>Ориентир д. Борки. Участок находится примерно в 4 км от ориентира по направлению на северо-запад. Почтовый адрес ориентира: Россия, Красноярский край, Дзержинский район, участок № 55</t>
  </si>
  <si>
    <t>Земельный участок № 56, земли с/х назначения.</t>
  </si>
  <si>
    <t>Ориентир д. Борки. Участок находится примерно в 2,4 км от ориентира по направлению на северо-запад. Почтовый адрес ориентира: Россия, Красноярский край, Дзержинский район, участок № 56</t>
  </si>
  <si>
    <t>24:10:0101002:2077</t>
  </si>
  <si>
    <t>24:10:0101002:2078</t>
  </si>
  <si>
    <t>Васильев Андрей Федорович, долговор аренды № 08-АЗ-1553 от 25.07.2016 г., срок аренды на 49 лет.</t>
  </si>
  <si>
    <t>Земельный участок № 57, земли с/х назначения.</t>
  </si>
  <si>
    <t>Ориентир д. Борки. Участок находится примерно в 5,9 км от ориентира по направлению на северо-запад. Почтовый адрес ориентира: Россия, Красноярский край, Дзержинский район, участок № 57</t>
  </si>
  <si>
    <t>Земельный участок № 58, земли с/х назначения.</t>
  </si>
  <si>
    <t>Ориентир д. Борки. Участок находится примерно в 4,5 км от ориентира по направлению на запад. Почтовый адрес ориентира: Россия, Красноярский край, Дзержинский район, участок № 58</t>
  </si>
  <si>
    <t>ООО "Мокрый Ельник", договор аренды № 05-АЗ-803 от 16.10.13 г. срок аренды с 07.02.2014 по 11.09.17 г.</t>
  </si>
  <si>
    <t>24:10:0101002:2079</t>
  </si>
  <si>
    <t>24:10:0101002:2080</t>
  </si>
  <si>
    <t>Земельный участок № 59, земли с/х назначения.</t>
  </si>
  <si>
    <t>Ориентир д. Борки. Участок находится примерно в 4 км от ориентира по направлению на северо-запад. Почтовый адрес ориентира: Россия, Красноярский край, Дзержинский район, участок № 59</t>
  </si>
  <si>
    <t>Земельный участок № 60, земли с/х назначения.</t>
  </si>
  <si>
    <t>Ориентир д. Борки. Участок находится примерно в 6,8 км от ориентира по направлению на северо-запад. Почтовый адрес ориентира: Россия, Красноярский край, Дзержинский район, участок № 60</t>
  </si>
  <si>
    <t>24:10:0101002:2081</t>
  </si>
  <si>
    <t>24:10:0102002:871</t>
  </si>
  <si>
    <t>Договор аренды № 08-АЗ-1580 от 17.08.2016 срок аренды 49 лет. СПК "Денисовский"</t>
  </si>
  <si>
    <t>Земельный участок № 61, земли с/х назначения.</t>
  </si>
  <si>
    <t>Ориентир д. Борки. Участок находится примерно в 7,8 км от ориентира по направлению на северо-запад. Почтовый адрес ориентира: Россия, Красноярский край, Дзержинский район, участок № 61</t>
  </si>
  <si>
    <t>Земельный участок № 63, земли с/х назначения.</t>
  </si>
  <si>
    <t>Ориентир с. Денисово. Участок находится примерно в 4,6 км от ориентира по направлению на юго-восток. Почтовый адрес ориентира: Россия, Красноярский край, Дзержинский район, участок № 63</t>
  </si>
  <si>
    <t>24:10:0102002:872</t>
  </si>
  <si>
    <t>24:10:0102002:873</t>
  </si>
  <si>
    <t>Земельный участок № 64, земли с/х назначения.</t>
  </si>
  <si>
    <t>Ориентир с. Денисово. Участок находится примерно в 4,2 км от ориентира по направлению на юго-восток. Почтовый адрес ориентира: Россия, Красноярский край, Дзержинский район, участок № 64</t>
  </si>
  <si>
    <t>Земельный участок № 65, земли с/х назначения.</t>
  </si>
  <si>
    <t>Ориентир с. Денисово. Участок находится примерно в 4,1 км от ориентира по направлению на юго-восток. Почтовый адрес ориентира: Россия, Красноярский край, Дзержинский район, участок № 65, земли с/х назначения.</t>
  </si>
  <si>
    <t>24:10:0102002:874</t>
  </si>
  <si>
    <t>24:10:0102002:875</t>
  </si>
  <si>
    <t>Земельный участок № 66, земли с/х назначения.</t>
  </si>
  <si>
    <t>Ориентир с. Денисово. Участок находится примерно в 4,7 км от ориентира по направлению на юго-восток. Почтовый адрес ориентира: Россия, Красноярский край, Дзержинский район, участок № 66</t>
  </si>
  <si>
    <t>Земельный участо № 67, земли с/х назначения.</t>
  </si>
  <si>
    <t>Ориентир с. Денисово. Участок находится примерно в 5,9 км от ориентира по направлению на юго-восток. Почтовый адрес ориентира: Россия, Красноярский край, Дзержинский район, участок № 67</t>
  </si>
  <si>
    <t>24:10:0102002:876</t>
  </si>
  <si>
    <t>24:10:0102002:877</t>
  </si>
  <si>
    <t>Земельный участок № 68, земли с/х назначения.</t>
  </si>
  <si>
    <t>Ориентир с. Денисово. Участок находится примерно в 3,3 км от ориентира по направлению на юго-восток. Почтовый адрес ориентира: Россия, Красноярский край, Дзержинский район, участок № 68</t>
  </si>
  <si>
    <t>Земельный участок № 69, земли с/х назначения.</t>
  </si>
  <si>
    <t>Ориентир с. Денисово. Участок находится примерно в 3,4 км от ориентира по направлению на юго-восток. Почтовый адрес ориентира: Россия, Красноярский край, Дзержинский район, участок № 69</t>
  </si>
  <si>
    <t>24:10:0102002:878</t>
  </si>
  <si>
    <t>24:10:0102002:879</t>
  </si>
  <si>
    <t>СПК "Денисовский" догвор аренды №08-АЗ-1580 от 17.08.2016 г. срок аренды 49 лет.</t>
  </si>
  <si>
    <t>Земельный участок № 70, земли с/х назначения.</t>
  </si>
  <si>
    <t>Ориентир с. Денисово. Участок находится примерно в 3,2 км от ориентира по направлению на юго-восток. Почтовый адрес ориентира: Россия, Красноярский край, Дзержинский район, участок № 70</t>
  </si>
  <si>
    <t>Земельный участок № 71, земли с/х назначения.</t>
  </si>
  <si>
    <t>Ориентир с. Денисово. Участок находится примерно в 2,7 км от ориентира по направлению на юго-восток. Почтовый адрес ориентира: Россия, Красноярский край, Дзержинский район, участок № 71</t>
  </si>
  <si>
    <t>24:10:0102002:880</t>
  </si>
  <si>
    <t>24:10:0102002:881</t>
  </si>
  <si>
    <t>Земельный участок  № 72, земли с/х назначения.</t>
  </si>
  <si>
    <t>Ориентир с. Денисово. Участок находится примерно в 2,2 км от ориентира по направлению на юго-восток. Почтовый адрес ориентира: Россия, Красноярский край, Дзержинский район, участок № 72</t>
  </si>
  <si>
    <t>Земельный участок № 73, земли с/х назначения.</t>
  </si>
  <si>
    <t>Ориентир с. Денисово. Участок находится примерно в 2,9 км от ориентира по направлению на юго-восток. Почтовый адрес ориентира: Россия, Красноярский край, Дзержинский район, участок № 73</t>
  </si>
  <si>
    <t>24:10:0102002:882</t>
  </si>
  <si>
    <t>24:10:0102002:884</t>
  </si>
  <si>
    <t>Ориентир с. Денисово. Участок находится примерно в 1,7 км от ориентира по направлению на юго-восток. Почтовый адрес ориентира: Россия, Красноярский край, Дзержинский район, участок № 74</t>
  </si>
  <si>
    <t>Земельный участок № 76, земли с/х назначения.</t>
  </si>
  <si>
    <t>Ориентир с. Денисово. Участок находится примерно в 3,9 км от ориентира по направлению на юг. Почтовый адрес ориентира: Россия, Красноярский край, Дзержинский район, участок № 76</t>
  </si>
  <si>
    <t>24:10:0102002:885</t>
  </si>
  <si>
    <t>24:10:0102002:886</t>
  </si>
  <si>
    <t>Ориентир с. Денисово. Участок находится примерно в 4,8 км от ориентира по направлению на юг. Почтовый адрес ориентира: Россия, Красноярский край, Дзержинский район, участок № 77</t>
  </si>
  <si>
    <t>Ориентир с. Денисово. Участок находится примерно в 4,3 км от ориентира по направлению на юго-восток. Почтовый адрес ориентира: Россия, Красноярский край, Дзержинский район, участок № 78</t>
  </si>
  <si>
    <t>24:10:0102002:887</t>
  </si>
  <si>
    <t>24:10:0102002:888</t>
  </si>
  <si>
    <t xml:space="preserve">СПК "Денисовский" договор аренды № 08-АЗ-1580 от 17.08.2016 г. на срок 49 лет. </t>
  </si>
  <si>
    <t>Ориентир с. Денисово. Участок находится примерно в 3,6 км от ориентира по направлению на юг. Почтовый адрес ориентира: Россия, Красноярский край, Дзержинский район, участок № 79</t>
  </si>
  <si>
    <t>Ориентир с. Денисово. Участок находится примерно в 3,2 км от ориентира по направлению на юго-восток. Почтовый адрес ориентира: Россия, Красноярский край, Дзержинский район, участок № 80</t>
  </si>
  <si>
    <t xml:space="preserve">СПК "Денисовский" договор аренды № 08-АЗ-1580 от 17.08.16 г. на срок 49 лет. </t>
  </si>
  <si>
    <t>24:10:0102002:889</t>
  </si>
  <si>
    <t>24:10:0102002:890</t>
  </si>
  <si>
    <t>Ориентир с. Денисово. Участок находится примерно в 3,4 км от ориентира по направлению на юг. Почтовый адрес ориентира: Россия, Красноярский край, Дзержинский район, участок № 81</t>
  </si>
  <si>
    <t xml:space="preserve">Земельный участок  № 82, земли с/х назначения. </t>
  </si>
  <si>
    <t>Ориентир с. Денисово. Участок находится примерно в 3,4 км от ориентира по направлению на юг. Почтовый адрес ориентира: Россия, Красноярский край, Дзержинский район, участок № 82</t>
  </si>
  <si>
    <t>24:10:0102002:891</t>
  </si>
  <si>
    <t>24:10:0102002:893</t>
  </si>
  <si>
    <t>Земельный участок № 83, земли с/х назначения.</t>
  </si>
  <si>
    <t>Ориентир с. Денисово. Участок находится примерно в 3 км от ориентира по направлению на юг. Почтовый адрес ориентира: Россия, Красноярский край, Дзержинский район, участок № 83</t>
  </si>
  <si>
    <t xml:space="preserve">Земельный участок № 85, земли с/х назначеия. </t>
  </si>
  <si>
    <t>Ориентир с. Денисово. Участок находится примерно в 3,2 км от ориентира по направлению на юго-восток. Почтовый адрес ориентира: Россия, Красноярский край, Дзержинский район, участок № 85</t>
  </si>
  <si>
    <t>24:10:0102002:894</t>
  </si>
  <si>
    <t>24:10:0102002:895</t>
  </si>
  <si>
    <t>Земельный участок № 86, земли с/х назначения.</t>
  </si>
  <si>
    <t>Ориентир с. Денисово. Участок находится примерно в 3 км от ориентира по направлению на юго-восток. Почтовый адрес ориентира: Россия, Красноярский край, Дзержинский район, участок № 86</t>
  </si>
  <si>
    <t>Земельный участок № 87, земли с/х назначения.</t>
  </si>
  <si>
    <t>Ориентир с. Денисово. Участок находится примерно в 2,9 км от ориентира по направлению на юго-восток. Почтовый адрес ориентира: Россия, Красноярский край, Дзержинский район, участок № 87</t>
  </si>
  <si>
    <t>24:10:0102002:896</t>
  </si>
  <si>
    <t>24:10:0102002:897</t>
  </si>
  <si>
    <t>Земельный участок № 88, земли с/х назначения.</t>
  </si>
  <si>
    <t>Ориентир с. Денисово. Участок находится примерно в 2,6 км от ориентира по направлению на юг. Почтовый адрес ориентира: Россия, Красноярский край, Дзержинский район, участок № 88</t>
  </si>
  <si>
    <t>Земельный участок № 89, землис/х назачения.</t>
  </si>
  <si>
    <t>Ориентир с. Денисово. Участок находится примерно в 2,3 км от ориентира по направлению на юго-восток. Почтовый адрес ориентира: Россия, Красноярский край, Дзержинский район, участок № 89</t>
  </si>
  <si>
    <t>24:10:0102002:898</t>
  </si>
  <si>
    <t>24:10:0102002:899</t>
  </si>
  <si>
    <t>Земельный участок № 90, земли с/х назначения.</t>
  </si>
  <si>
    <t>Ориентир с. Денисово. Участок находится примерно в 2,3 км от ориентира по направлению на юго-восток. Почтовый адрес ориентира: Россия, Красноярский край, Дзержинский район, участок № 90</t>
  </si>
  <si>
    <t>Ориентир с. Денисово. Участок находится примерно в 9,2 км от ориентира по направлению на юго-запад. Почтовый адрес ориентира: Россия, Красноярский край, Дзержинский район, участок № 91</t>
  </si>
  <si>
    <t>24:10:0102002:900</t>
  </si>
  <si>
    <t>24:10:0102002:901</t>
  </si>
  <si>
    <t>Договор аренды № 08-АЗ-1580 от 17.08.2016 г. на срок 49 лет. СПК "Денисовский"</t>
  </si>
  <si>
    <t>Земельный участок № 92,  земли с/х назначения.</t>
  </si>
  <si>
    <t>Ориентир с. Денисово. Участок находится примерно в 0,8 км от ориентира по направлению на юго-восток. Почтовый адрес ориентира: Россия, Красноярский край, Дзержинский район, участок № 92</t>
  </si>
  <si>
    <t>Земельный участок № 93,земли с/х назначения.</t>
  </si>
  <si>
    <t>Ориентир с. Денисово. Участок находится примерно в 6,2 км от ориентира по направлению на юг. Почтовый адрес ориентира: Россия, Красноярский край, Дзержинский район, участок № 93</t>
  </si>
  <si>
    <t>24:10:0102002:902</t>
  </si>
  <si>
    <t>24:10:0102002:903</t>
  </si>
  <si>
    <t>Земельный участо № 94, земли с/х назначения.</t>
  </si>
  <si>
    <t>Ориентир с. Денисово. Участок находится примерно в 6,3 км от ориентира по направлению на юг. Почтовый адрес ориентира: Россия, Красноярский край, Дзержинский район, участок № 94</t>
  </si>
  <si>
    <t>Земельный участо № 95, земли с/х назначения.</t>
  </si>
  <si>
    <t>Ориентир с. Денисово. Участок находится примерно в 6,2 км от ориентира по направлению на юг. Почтовый адрес ориентира: Россия, Красноярский край, Дзержинский район, участок № 95</t>
  </si>
  <si>
    <t>24:10:0102002:905</t>
  </si>
  <si>
    <t>24:10:0102002:906</t>
  </si>
  <si>
    <t>Земельный участок № 97, земли с/х назначения.</t>
  </si>
  <si>
    <t>Ориентир д. Кондратьево. Участок находится примерно в 4,8 км от ориентира по направлению на юго-восток. Почтовый адрес ориентира: Россия, Красноярский край, Дзержинский район, участок № 97</t>
  </si>
  <si>
    <t>Земельный участок  № 98, земли с/х назначения.</t>
  </si>
  <si>
    <t>Ориентир д. Кондратьево. Участок находится примерно в 2,9 км от ориентира по направлению на юго-восток. Почтовый адрес ориентира: Россия, Красноярский край, Дзержинский район, участок № 98</t>
  </si>
  <si>
    <t>24:10:0102002:907</t>
  </si>
  <si>
    <t>24:10:0102002:908</t>
  </si>
  <si>
    <t>Земельный участок № 99, земли с/х назначения.</t>
  </si>
  <si>
    <t>Ориентир д. Кондратьево. Участок находится примерно в 3,4 км от ориентира по направлению на юг. Почтовый адрес ориентира: Россия, Красноярский край, Дзержинский район, участок № 99</t>
  </si>
  <si>
    <t>Земельный участок № 100, земли с/х назначения.</t>
  </si>
  <si>
    <t>Ориентир д. Кондратьево. Участок находится примерно в 2,8 км от ориентира по направлению на юг. Почтовый адрес ориентира: Россия, Красноярский край, Дзержинский район, участок № 100</t>
  </si>
  <si>
    <t>24:10:0102002:909</t>
  </si>
  <si>
    <t>24:10:0102002:910</t>
  </si>
  <si>
    <t>Земельный участок № 101, земли с/х назначения.</t>
  </si>
  <si>
    <t>Ориентир д. Кондратьево. Участок находится примерно в 2,5 км от ориентира по направлению на юг. Почтовый адрес ориентира: Россия, Красноярский край, Дзержинский район, участок № 101</t>
  </si>
  <si>
    <t>Земельный участок № 102, земли с/х назначения.</t>
  </si>
  <si>
    <t>Ориентир д. Кондратьево. Участок находится примерно в 6,8 км от ориентира по направлению на юго-восток. Почтовый адрес ориентира: Россия, Красноярский край, Дзержинский район, участок № 102</t>
  </si>
  <si>
    <t>24:10:0102002:911</t>
  </si>
  <si>
    <t>24:10:0102002:912</t>
  </si>
  <si>
    <t>Земельный участок № 103, земли с/х назначения.</t>
  </si>
  <si>
    <t>Ориентир д. Кондратьево. Участок находится примерно в 3,3 км от ориентира по направлению на юго-восток. Почтовый адрес ориентира: Россия, Красноярский край, Дзержинский район, участок № 103</t>
  </si>
  <si>
    <t>Земельный участок № 104, земли с/х назначения.</t>
  </si>
  <si>
    <t>Ориентир д. Кондратьево. Участок находится примерно в 6,5 км от ориентира по направлению на юг. Почтовый адрес ориентира: Россия, Красноярский край, Дзержинский район, участок № 104</t>
  </si>
  <si>
    <t>24:10:0102002:913</t>
  </si>
  <si>
    <t>24:10:0102002:914</t>
  </si>
  <si>
    <t>Земельный участок № 105,земли с/х назначения.</t>
  </si>
  <si>
    <t>Ориентир д. Кондратьево. Участок находится примерно в 3,3 км от ориентира по направлению на юг. Почтовый адрес ориентира: Россия, Красноярский край, Дзержинский район, участок № 105</t>
  </si>
  <si>
    <t>Земельный участок № 106, земли с/х назначения.</t>
  </si>
  <si>
    <t>Ориентир д. Кондратьево. Участок находится примерно в 3,7 км от ориентира по направлению на юг. Почтовый адрес ориентира: Россия, Красноярский край, Дзержинский район, участок № 106</t>
  </si>
  <si>
    <t>24:10:0102002:915</t>
  </si>
  <si>
    <t>24:10:0102002:916</t>
  </si>
  <si>
    <t>Земельный участок № 107, землис/х назначения.</t>
  </si>
  <si>
    <t>Ориентир д. Кондратьево. Участок находится примерно в 4,4 км от ориентира по направлению на юго-восток. Почтовый адрес ориентира: Россия, Красноярский край, Дзержинский район, участок № 107</t>
  </si>
  <si>
    <t>Земельный участок № 108, земли с/х назначения.</t>
  </si>
  <si>
    <t>Ориентир д. Кондратьево. Участок находится примерно в 4,2 км от ориентира по направлению на юг. Почтовый адрес ориентира: Россия, Красноярский край, Дзержинский район, участок № 108</t>
  </si>
  <si>
    <t>24:10:0102002:917</t>
  </si>
  <si>
    <t>24:10:0102002:918</t>
  </si>
  <si>
    <t>Земельный участок № 109, земли с/х назначения.</t>
  </si>
  <si>
    <t>Ориентир д. Кондратьево. Участок находится примерно в 4 км от ориентира по направлению на юг. Почтовый адрес ориентира: Россия, Красноярский край, Дзержинский район, участок № 109</t>
  </si>
  <si>
    <t>Земельный участок № 110, земли с/х назначения</t>
  </si>
  <si>
    <t>Ориентир д. Кондратьево. Участок находится примерно в 5 км от ориентира по направлению на юг. Почтовый адрес ориентира: Россия, Красноярский край, Дзержинский район, участок № 110</t>
  </si>
  <si>
    <t>Договор аренды № 08-АЗ-1580 от 17.08.16 г. на срок 49 лет. СПК "Денисовский"</t>
  </si>
  <si>
    <t>24:10:0102002:919</t>
  </si>
  <si>
    <t>24:10:0102002:920</t>
  </si>
  <si>
    <t>Земельный участок № 111, земли с/х назначения.</t>
  </si>
  <si>
    <t>Ориентир д. Кондратьево. Участок находится примерно в 6,4 км от ориентира по направлению на юг. Почтовый адрес ориентира: Россия, Красноярский край, Дзержинский район, участок № 111</t>
  </si>
  <si>
    <t>Земельный участок № 112, земли с/х назначения.</t>
  </si>
  <si>
    <t>Ориентир д. Кондратьево. Участок находится примерно в 2 км от ориентира по направлению на юг. Почтовый адрес ориентира: Россия, Красноярский край, Дзержинский район, участок № 112</t>
  </si>
  <si>
    <t>24:10:0201001:664</t>
  </si>
  <si>
    <t>24:10:0201001:657</t>
  </si>
  <si>
    <t>Земельный участок № 113, земли с/х назначения.</t>
  </si>
  <si>
    <t>Ориентир с. Колон. Участок находится примерно в 6 км от ориентира по направлению на северо-запад. Почтовый адрес ориентира: Россия, Красноярский край, Дзержинский район, участок № 113</t>
  </si>
  <si>
    <t>Земельный участок № 115, земли с/х назначения.</t>
  </si>
  <si>
    <t>Ориентир с. Колон. Участок находится примерно в 5,3 км от ориентира по направлению на северо-запад. Почтовый адрес ориентира: Россия, Красноярский край, Дзержинский район, участок № 115</t>
  </si>
  <si>
    <t>24:10:0201001:658</t>
  </si>
  <si>
    <t>24:10:0201001:659</t>
  </si>
  <si>
    <t>СПК "Деисовский, договор аренды № 08-АЗ-1565 от 02.08.2016 г. на срок 49 лет.</t>
  </si>
  <si>
    <t>Земельный участок № 116, земли с/х назначения.</t>
  </si>
  <si>
    <t>Ориентир с. Колон. Участок находится примерно в 5 км от ориентира по направлению на северо-запад. Почтовый адрес ориентира: Россия, Красноярский край, Дзержинский район, участок № 116</t>
  </si>
  <si>
    <t>Земельный участок № 117, земли с/х назначения.</t>
  </si>
  <si>
    <t>Ориентир с. Колон. Участок находится примерно в 4,3 км от ориентира по направлению на северо-запад. Почтовый адрес ориентира: Россия, Красноярский край, Дзержинский район, участок № 117</t>
  </si>
  <si>
    <t>24:10:0201001:660</t>
  </si>
  <si>
    <t>24:10:0201001:661</t>
  </si>
  <si>
    <t>Земельный участок № 119, земли с/х назначения.</t>
  </si>
  <si>
    <t>Ориентир с. Колон. Участок находится примерно в 5,1 км от ориентира по направлению на северо-запад. Почтовый адрес ориентира: Россия, Красноярский край, Дзержинский район, участок № 119</t>
  </si>
  <si>
    <t>Земельный участок № 120, земли с/х назнапчения.</t>
  </si>
  <si>
    <t>Ориентир с. Колон. Участок находится примерно в 3,9 км от ориентира по направлению на северо-запад. Почтовый адрес ориентира: Россия, Красноярский край, Дзержинский район, участок № 120</t>
  </si>
  <si>
    <t>24:10:0201001:662</t>
  </si>
  <si>
    <t>24:10:0201001:663</t>
  </si>
  <si>
    <t>Земельный участок № 121, земли с/х назначения.</t>
  </si>
  <si>
    <t>Ориентир с. Колон. Участок находится примерно в 4,9 км от ориентира по направлению на северо-запад. Почтовый адрес ориентира: Россия, Красноярский край, Дзержинский район, участок № 121</t>
  </si>
  <si>
    <t>Земельный участок № 122, земли с/х назначения.</t>
  </si>
  <si>
    <t>Ориентир с. Колон. Участок находится примерно в 1,8 км от ориентира по направлению на запад. Почтовый адрес ориентира: Россия, Красноярский край, Дзержинский район, участок № 122</t>
  </si>
  <si>
    <t>24:10:0201003:896</t>
  </si>
  <si>
    <t>24:10:0201003:893</t>
  </si>
  <si>
    <t>Земельный участок № 124, земли с/х назначения</t>
  </si>
  <si>
    <t>Ориентир с. Топол. Участок находится примерно в 2,5 км от ориентира по направлению на юг. Почтовый адрес ориентира: Россия, Красноярский край, Дзержинский район, Денисовский сельсовет,  участок № 124</t>
  </si>
  <si>
    <t>Земельный участок № 125, земли с/х  назначения.</t>
  </si>
  <si>
    <t>Ориентир с. Топол. Участок находится примерно в 1,4 км от ориентира по направлению на юго-восток. Почтовый адрес ориентира: Россия, Красноярский край, Дзержинский район, Денисовский сельсовет,  участок № 125</t>
  </si>
  <si>
    <t>24:10:0201003:894</t>
  </si>
  <si>
    <t>24:10:0201003:897</t>
  </si>
  <si>
    <t>Земельный участок № 126, земли с/х назначения</t>
  </si>
  <si>
    <t>Ориентир с. Топол. Участок находится примерно в 1,3 км от ориентира по направлению на юго-запад. Почтовый адрес ориентира: Россия, Красноярский край, Дзержинский район, Денисовский сельсовет,  участок № 126</t>
  </si>
  <si>
    <t>Земельный участок № 127, земли с/х назначения.</t>
  </si>
  <si>
    <t>Ориентир с. Топол. Участок находится примерно в 1,7 км от ориентира по направлению на юго-запад. Почтовый адрес ориентира: Россия, Красноярский край, Дзержинский район, Денисовский сельсовет,  участок № 127</t>
  </si>
  <si>
    <t>24:10:0201003:898</t>
  </si>
  <si>
    <t>24:10:0201003:895</t>
  </si>
  <si>
    <t>Земельный участок  № 128, земли с/х назначения</t>
  </si>
  <si>
    <t>Ориентир с. Топол. Участок находится примерно в 4,3 км от ориентира по направлению на юг. Почтовый адрес ориентира: Россия, Красноярский край, Дзержинский район, Денисовский сельсовет,  участок № 128</t>
  </si>
  <si>
    <t>Земельный участок № 130, земли с/х назначения.</t>
  </si>
  <si>
    <t>Ориентир с. Денисово. Участок находится примерно в 3,3 км от ориентира по направлению на север. Почтовый адрес ориентира: Россия, Красноярский край, Дзержинский район, Денисовский сельсовет,  участок № 130</t>
  </si>
  <si>
    <t>24:10:0201003:899</t>
  </si>
  <si>
    <t>24:10:0201002:1018</t>
  </si>
  <si>
    <t>Земельный участок. № 131, земли с/х назначения.</t>
  </si>
  <si>
    <t>Ориентир с. Топол. Участок находится примерно в 1,6 км от ориентира по направлению на юго-запад. Почтовый адрес ориентира: Россия, Красноярский край, Дзержинский район, Денисовский сельсовет,  участок № 131</t>
  </si>
  <si>
    <t>Ориентир д. Орловка. Участок находится примерно в 2,3 км от ориентира по направлению на юго-запад. Почтовый адрес ориентира: Россия, Красноярский край, Дзержинский район, Орловский сельсовет, участок №304</t>
  </si>
  <si>
    <t>Земельный участок №304, земли с/х назначения</t>
  </si>
  <si>
    <t>24:10:0202003:1803</t>
  </si>
  <si>
    <t xml:space="preserve">24:10:0202003:1805  </t>
  </si>
  <si>
    <t>Земельный участок № 101, земли с/х назначения</t>
  </si>
  <si>
    <t xml:space="preserve">Ориентир д. Николаевка. Участок находится примерно в 2,5 км от ориентира по направлению на юг. Почтовый адрес ориентира: Россия, Красноярский край, Дзержинский район, Александро-Ершинский сель-совет, участок № 101 </t>
  </si>
  <si>
    <t>Земельный участокн № 105,  зем. с/х назначения.</t>
  </si>
  <si>
    <t>Ориентир д. Николаевка. Участок находится примерно в 2,7 км от ориентира по направлению на юг. Почтовый адрес ориентира: Россия, Красноярский край, Дзержинский район, Александро-Ершинский сель-совет, участок № 105</t>
  </si>
  <si>
    <t>24:10:0202002:1406</t>
  </si>
  <si>
    <t>Ориентир д. Плитная. Участок находится примерно в 1,7 км от ориентира по направлению на юг-восток. Почтовый адрес ориентира: Россия, Красноярский край, Дзержинский район,  участок №29</t>
  </si>
  <si>
    <t>24:10:0202003:1811</t>
  </si>
  <si>
    <t>Ориентир д. Петровка. Участок находится примерно в 1,7 км от ориентира по направлению на юго-запад. Почтовый адрес ориентира: Россия, Красноярский край, Дзержинский район,  участок №79</t>
  </si>
  <si>
    <t>Земельный участок №78, земли с\х назначения</t>
  </si>
  <si>
    <t>Ориентир д. Петровка. Участок находится примерно в 0,5 км от ориентира по направлению на северо-запад. Почтовый адрес ориентира: Россия, Красноярский край, Дзержинский район,  участок №78</t>
  </si>
  <si>
    <t>Тепловые сети</t>
  </si>
  <si>
    <t>24:10:0000000:840</t>
  </si>
  <si>
    <t>С-во гос. рег. от 14.03.16 г.  24ЕЛ № 737493</t>
  </si>
  <si>
    <t>Казна</t>
  </si>
  <si>
    <t xml:space="preserve">Тепловые сети, Водопроводная сеть. </t>
  </si>
  <si>
    <t>11.03.16 г. 14.03.16 г.</t>
  </si>
  <si>
    <t xml:space="preserve">Скважина </t>
  </si>
  <si>
    <t>Водопроводные сети проложенные совместно с тепловыми</t>
  </si>
  <si>
    <t>24:10:1812003:218</t>
  </si>
  <si>
    <t>431 м</t>
  </si>
  <si>
    <t>с-во гос.рег. 24ЕЛ № 737491 от 14.03.16 г.</t>
  </si>
  <si>
    <t xml:space="preserve">Тепловые сети </t>
  </si>
  <si>
    <t>Водопроводные сети проложенные совместно с теплосетями</t>
  </si>
  <si>
    <t>24:10:1814005:105</t>
  </si>
  <si>
    <t>24:10:1814005:104</t>
  </si>
  <si>
    <t>375 м</t>
  </si>
  <si>
    <t>142 м.</t>
  </si>
  <si>
    <t>с-во гос.рег. 24ЕЛ № 737483 от 11.03.16 г.</t>
  </si>
  <si>
    <t>с-во гос.рег. 24ЕЛ № 737484 от 11.03.16 г.</t>
  </si>
  <si>
    <t>24:10:0000000:836</t>
  </si>
  <si>
    <t>с-во гос.рег. 24ЕЛ № 737480 от 11.03.16 г.</t>
  </si>
  <si>
    <t>Водопровод проложенный совместно с теплосетями (Цк новая+ ЦКстарая)</t>
  </si>
  <si>
    <t>24:10:0000000:831</t>
  </si>
  <si>
    <t>774 м.</t>
  </si>
  <si>
    <t>с-во гос.рег. 24ЕЛ № 737489 от 14.03.16 г.</t>
  </si>
  <si>
    <t>Водопровод проложенный совместно с теплосетями</t>
  </si>
  <si>
    <t>547 м.</t>
  </si>
  <si>
    <t>с-во гос.рег. 24ЕЛ № 737490 от 14.03.16 г.</t>
  </si>
  <si>
    <t>24:10:0000000:830</t>
  </si>
  <si>
    <t>1761 м</t>
  </si>
  <si>
    <t>с-во гос.рег. 24ЕЛ № 737481 от 11.03.16 г.</t>
  </si>
  <si>
    <t>Водопровод совместно с теплосетями</t>
  </si>
  <si>
    <t>24:10:0000000:837</t>
  </si>
  <si>
    <t>1454 м.</t>
  </si>
  <si>
    <t>с-во гос.рег. 24ЕЛ № 737488 от 16.03.16 г.</t>
  </si>
  <si>
    <t>1495 м.</t>
  </si>
  <si>
    <t>Водопровод (баня) совместно с теплосетями</t>
  </si>
  <si>
    <t>941 м.</t>
  </si>
  <si>
    <t>24:10:0000000:835</t>
  </si>
  <si>
    <t>1183 м</t>
  </si>
  <si>
    <t>с-во гос.рег. 24ЕЛ № 737494 от 16.03.16 г.</t>
  </si>
  <si>
    <t>24:10:0000000:839</t>
  </si>
  <si>
    <t>2655 км.</t>
  </si>
  <si>
    <t>с-во гос.рег. 24ЕЛ № 737479 от 11.03.16 г.</t>
  </si>
  <si>
    <t xml:space="preserve">Водопроводные сети проложенные совместно с тепловыми сетями </t>
  </si>
  <si>
    <t>24:10:0000000:832</t>
  </si>
  <si>
    <t>с-во гос.рег. 24ЕЛ № 737492 от 14.03.16 г.</t>
  </si>
  <si>
    <t>Водозаборная скважина</t>
  </si>
  <si>
    <t xml:space="preserve">Водопроводные сети </t>
  </si>
  <si>
    <t>24:10:0000000:1328</t>
  </si>
  <si>
    <t>глубина 100 .</t>
  </si>
  <si>
    <t>3600 м</t>
  </si>
  <si>
    <t>Решение №5-35Р 09.03.16 г.</t>
  </si>
  <si>
    <t>Решение Держ. Районного Совета депутатов №15-131Р от 08.09.17 г.  Выписка из ЕГРН от 01.11.17</t>
  </si>
  <si>
    <t>Итого сооружения( казна):</t>
  </si>
  <si>
    <t>Нежилое здание, с. Дзержинское, ул. Мичурина, 10 а</t>
  </si>
  <si>
    <t xml:space="preserve"> с. Дзержинское, ул. Мичурина, 10 а</t>
  </si>
  <si>
    <t>24:10:1813046:182</t>
  </si>
  <si>
    <t>кирпич, 77,6</t>
  </si>
  <si>
    <t>Итого нежилые здания (казна):</t>
  </si>
  <si>
    <t>Квартира</t>
  </si>
  <si>
    <t>Помещения в здании сбербанка ул. Кирова, 3А</t>
  </si>
  <si>
    <t>с. Дзержинское, ул. Кирова, 3а</t>
  </si>
  <si>
    <t>Реш.арбитр. суда Касн кр.  От 0.10.1999 г. с-во гос. рег. 24 АА №000502 от 09.01.01 г.</t>
  </si>
  <si>
    <t>Нежилое помещение магазина в теплом рынке № 7/5,5а</t>
  </si>
  <si>
    <t>о. Маслеево.</t>
  </si>
  <si>
    <t>с. Дзержинское, ул. Кирова, 7/5,5а</t>
  </si>
  <si>
    <t>24:10:0102002:1026</t>
  </si>
  <si>
    <t>24:10:1813002:154</t>
  </si>
  <si>
    <t>брус, 84,2 кв.м.</t>
  </si>
  <si>
    <t>кирпич, 17 кв.м.</t>
  </si>
  <si>
    <t>Трактор МТЗ -82 № двигателя/ маш. Рамы 857589/332290</t>
  </si>
  <si>
    <t>Трактор  ДТ - 75</t>
  </si>
  <si>
    <t>Хранится на территории газ. участка</t>
  </si>
  <si>
    <t>Хранится на территории спорт. Школы</t>
  </si>
  <si>
    <t xml:space="preserve">Расп. Адм. От 08.06.16 г.  № 93-р Передан  времен.  безвозм. Пользование Орловский  с/с </t>
  </si>
  <si>
    <t>УАЗ 37419210 № двиг/рамы 421800/403330088, В504ТС24</t>
  </si>
  <si>
    <t xml:space="preserve">Автомобиль ГАЗель,  ПТС 52 МЕ 312743 </t>
  </si>
  <si>
    <t>Автобус КАВЗ 39765, цвет: золотисто-жёлтый, модель/ № двигателя 51300К 61021297, № кузова 397653600 40333, (VIN) Х1Е397 653360040333, гос. № А014СУ 24</t>
  </si>
  <si>
    <t>Постановление № 7-п от 15.01.16 гг</t>
  </si>
  <si>
    <t>Постанов. админ. Дзер. Района №441-п от 30.11.16 г.</t>
  </si>
  <si>
    <t>Итого автотранспорт (казна)</t>
  </si>
  <si>
    <t>Дизель-электрическая установка</t>
  </si>
  <si>
    <t>Дизельный генератор ЯМЗ</t>
  </si>
  <si>
    <t xml:space="preserve"> ПК Kraftway Credo KC-31 (безв. Пр 06603п от 11.05.07)</t>
  </si>
  <si>
    <t>Распоряж. № 216-р от 29.12.12 г.</t>
  </si>
  <si>
    <t>Труба дымовая  ф600мм, L10м, Больничная,47 «в»</t>
  </si>
  <si>
    <t>Котел  КВ -0.236 Больничная,47 «в»</t>
  </si>
  <si>
    <t>Насос резервный  К150-125-250 Больничная,47 «в»</t>
  </si>
  <si>
    <t>Труба дымовая  ф800мм, L15м Больничная,47 «в»</t>
  </si>
  <si>
    <t>Труба дымовая  ф500мм, L22мм Больничная,47 «в»</t>
  </si>
  <si>
    <t>Котел  КВ -0.3   Больничная,47 «в»</t>
  </si>
  <si>
    <t>Котел  КВ -0.4    Больничная,47 «в»</t>
  </si>
  <si>
    <t>Насос горячего водоснабжения К100-80-160 Больничная,47 «в»</t>
  </si>
  <si>
    <t>Насос резервный К150-125-250     Больничная,47 «в»</t>
  </si>
  <si>
    <t>Котел  КВ -0.4Школьный 9а</t>
  </si>
  <si>
    <t>Котел  КВ -0.4 Школьный 9а</t>
  </si>
  <si>
    <t>Насос К 100-80-160 Школьный 9а</t>
  </si>
  <si>
    <t>Насос резервный    К 100-80-160 Школьный 9а</t>
  </si>
  <si>
    <t>Труба дымовая  Школьный 9а</t>
  </si>
  <si>
    <t>Глубинный насос ЭВЦ-6 Школьный 9б</t>
  </si>
  <si>
    <t>Емкость 10 куб Школьный 9б</t>
  </si>
  <si>
    <t>Котел  КВ -0,4 трубносварные</t>
  </si>
  <si>
    <t>Котел  КВ -0,4 трубносварные Кирова 148б</t>
  </si>
  <si>
    <t>Насос К 100-80-160 Кирова 148б</t>
  </si>
  <si>
    <t>Насос резервный  К 100-80-160 Кирова 148б</t>
  </si>
  <si>
    <t>Труба дымовая  ф720, L =12 м Кирова 148б</t>
  </si>
  <si>
    <t>Котел  КВ -0,4 трубносварной Кирова 148б</t>
  </si>
  <si>
    <t>Сч 135 от 12.10.11</t>
  </si>
  <si>
    <t>т/чек ото 15.11.11</t>
  </si>
  <si>
    <t>Котел  КВ -0,3 трубносварной, Полевой 5а</t>
  </si>
  <si>
    <t>Насос К 100-80-160,  пер. Полевой5а</t>
  </si>
  <si>
    <t>Котел  КВ -0,3 трубносвар-ной пер. Полевой 5а</t>
  </si>
  <si>
    <t>Насос резервный  К 100-80-160а, пер. Полевой 5а</t>
  </si>
  <si>
    <t>Труба дымовая, L-12,3м, пер. Полевой 5а</t>
  </si>
  <si>
    <t>Электро –двигатель АРМ 132 3000, пер. Полевой 5а</t>
  </si>
  <si>
    <t>т/чек от 15.11.11</t>
  </si>
  <si>
    <t>Котел КВ-04 трубносварной,  д. Усолка, ул. Молодежная 1б</t>
  </si>
  <si>
    <t>Котел КВ-04 трубносварной д. Усолка, ул. Молодежная 1б</t>
  </si>
  <si>
    <t>Насос К 100-80-160 д. Усолка, ул. Молодежная 1б</t>
  </si>
  <si>
    <t>Насос резервный К 100-80-160 д. Усолка, ул. Молодежная 1б</t>
  </si>
  <si>
    <t>Дымовая труба ф600м, L20v д. Усолка, ул. Молодежная 1б</t>
  </si>
  <si>
    <t>Эл двигатель  АРМ 132 3000 об. д. Усолка, ул. Молодежная 1б</t>
  </si>
  <si>
    <t>Емкость 20куб, д. Усолка, ул. Молодежная 1б</t>
  </si>
  <si>
    <t>Глубинный насос ЭЦВ-6, д. Усолка, ул. Молодежная 1б</t>
  </si>
  <si>
    <t>Котел КВ 0,4 трубносварной, ул. Детства, 1а</t>
  </si>
  <si>
    <t>Насос резервный К 150-125-250, ул. Детства, 1а</t>
  </si>
  <si>
    <t>Труба дымовая ф720, L22м, ул. Детства, 1а</t>
  </si>
  <si>
    <t>Чек от 15.11.11</t>
  </si>
  <si>
    <t>Емкость 25 куб, ул Детства, 3а</t>
  </si>
  <si>
    <t>Глубинный насос  ЭЦВ -6 ,ул Детства, 3а</t>
  </si>
  <si>
    <t>Котел КВ-  0,236, ул. Горького 147а</t>
  </si>
  <si>
    <t>Котел КВ-04 трубносварной, ул. Горького 147а</t>
  </si>
  <si>
    <t>Насос резервный К 100-80-160,ул. Горького 147а</t>
  </si>
  <si>
    <t>Насос К 100-80-160,ул. Горького 147а</t>
  </si>
  <si>
    <t>Котел КВ-04 трубносвар-ной,ул. Горького 147а</t>
  </si>
  <si>
    <t>Труба дымовая ф720мм, L20м, ул. Горького 147а</t>
  </si>
  <si>
    <t>Чек от 05.11.11</t>
  </si>
  <si>
    <t>Емкость 25 м куб, ул. Горького 147б</t>
  </si>
  <si>
    <t>Насос глубинный  ЭЦВ-6, ул. Горького 147б</t>
  </si>
  <si>
    <t>Котел КВ 0-236, ул. Чехова, 23б</t>
  </si>
  <si>
    <t>Насос К1 00-80-160,  ул. Чехова, 23б</t>
  </si>
  <si>
    <t>Насос  резервный К 100-80-160,  ул. Чехова, 23б</t>
  </si>
  <si>
    <t>Труба дымовая ф500мм, L15м,  ул. Чехова, 23б</t>
  </si>
  <si>
    <t>Чек 7673 от 16.09.11</t>
  </si>
  <si>
    <t>Емкость 5м куб, ул. Чехова, 23а</t>
  </si>
  <si>
    <t>Насос глубинный ЭЦВ, ул. Чехова, 23а</t>
  </si>
  <si>
    <t>Емкость для воды , ул. Больничная, 39 , корп. 13</t>
  </si>
  <si>
    <t>Глубинный насос ЭЦВ-6-1, ул. Больничная, 39 , корп. 13</t>
  </si>
  <si>
    <t>Автобус ПАЗ 32053-70, цвет жёлтый, модель/№ двиг. 523400/7102552, №куз./(VIN) Х1М32 05ЕХ70010207, гос. № Т248СТ</t>
  </si>
  <si>
    <t>Емкость 25 куб пер. Свободный 12 в</t>
  </si>
  <si>
    <t>Насос К 150-125-250, ул. Детства, 1а</t>
  </si>
  <si>
    <t>Циклон (золоуловитель)  ЦН 15-500 4УП, пер. Свободный, 12 В , ЦК новая</t>
  </si>
  <si>
    <t>Котел КВ-04 трубносварной, пер. Свободный, 12 В,  ЦК нов</t>
  </si>
  <si>
    <t>Котел КВ-06 трубносварной, пер. Свободный, 12 В,  ЦК нов.</t>
  </si>
  <si>
    <t>Насос К 150-125-315, пер. Свободный, 12 В,  ЦК нов.</t>
  </si>
  <si>
    <t>Насос  резервный  К 150-125-315, пер. Свободный, 12 В,  ЦК новая</t>
  </si>
  <si>
    <t>Труба дымовая ф720мм, L30м ,пер. Свободный, 12 В,  ЦК новая</t>
  </si>
  <si>
    <t>Дымовая труба  ф 720, L 25м  Свободный 12а , ЦК стар.</t>
  </si>
  <si>
    <t>Насос резервный К 150-125-250  Свободный 12а,  ЦК стар.</t>
  </si>
  <si>
    <t>Насос К 150-125-250  Свободный 12а,  ЦК стар.</t>
  </si>
  <si>
    <t>Котел  КВ -04  трубносвар-ной  Свободный 12а,  ЦК стар.</t>
  </si>
  <si>
    <t>Котел  КВ -04  трубносварной (водогрейный)  Свободный 12а,  ЦК стар.</t>
  </si>
  <si>
    <t>Котел  КВ -04  трубносвар-ной  пер. Свободный 12а,  ЦК стар.</t>
  </si>
  <si>
    <t>Глубинный насос  ЭЦВ -5 пер. Свободный 12 в</t>
  </si>
  <si>
    <t>24:10:1811015:126</t>
  </si>
  <si>
    <r>
      <t>кирпич, 1769.8 м</t>
    </r>
    <r>
      <rPr>
        <vertAlign val="superscript"/>
        <sz val="9"/>
        <rFont val="Times New Roman"/>
        <family val="1"/>
        <charset val="204"/>
      </rPr>
      <t>2</t>
    </r>
  </si>
  <si>
    <r>
      <t>кирпич, 184,2 м</t>
    </r>
    <r>
      <rPr>
        <vertAlign val="superscript"/>
        <sz val="9"/>
        <rFont val="Times New Roman"/>
        <family val="1"/>
        <charset val="204"/>
      </rPr>
      <t>2</t>
    </r>
  </si>
  <si>
    <r>
      <t>кирпич, 219,4 м</t>
    </r>
    <r>
      <rPr>
        <vertAlign val="superscript"/>
        <sz val="9"/>
        <rFont val="Times New Roman"/>
        <family val="1"/>
        <charset val="204"/>
      </rPr>
      <t>2</t>
    </r>
  </si>
  <si>
    <r>
      <t>брус, 795,2 м</t>
    </r>
    <r>
      <rPr>
        <vertAlign val="superscript"/>
        <sz val="9"/>
        <rFont val="Times New Roman"/>
        <family val="1"/>
        <charset val="204"/>
      </rPr>
      <t>2</t>
    </r>
  </si>
  <si>
    <r>
      <t>кирпич, 135,5 м</t>
    </r>
    <r>
      <rPr>
        <vertAlign val="superscript"/>
        <sz val="9"/>
        <rFont val="Times New Roman"/>
        <family val="1"/>
        <charset val="204"/>
      </rPr>
      <t>2</t>
    </r>
  </si>
  <si>
    <t>с-во гос.рег. 24-24-08/003/2009-210, 24ЕИ № 034116 от 29.04.09</t>
  </si>
  <si>
    <t>с. Дзержинское, ул. Ленина, 15 стр. 1</t>
  </si>
  <si>
    <t>с. Дзержинское, ул. Ленина, 15 стр. 2</t>
  </si>
  <si>
    <t>с. Дзержинское, ул. Ленина, 15 стр. 3</t>
  </si>
  <si>
    <t xml:space="preserve"> 389</t>
  </si>
  <si>
    <t>390</t>
  </si>
  <si>
    <t>391</t>
  </si>
  <si>
    <t>393</t>
  </si>
  <si>
    <t>Администрация Дзержинского района</t>
  </si>
  <si>
    <t>кирпич, ж/б, 1192,6 м2</t>
  </si>
  <si>
    <t>с. Дзержинское, ул. Белковского, 1 "д"</t>
  </si>
  <si>
    <t xml:space="preserve"> рег. Права собств.  № 24-24-08/006/214-079 от 20.10.2014</t>
  </si>
  <si>
    <t>24:10:0201003:928</t>
  </si>
  <si>
    <t>Протяж. 1399 м, шир. 40 м</t>
  </si>
  <si>
    <t>с-во гос. рег. 24 ЕЛ № 727389 от 26.05.15 г.</t>
  </si>
  <si>
    <t xml:space="preserve">Принято по решению Совета 26.04.2011 №12-76р </t>
  </si>
  <si>
    <t>Распоряжение  № 170-р от 26.06.07г</t>
  </si>
  <si>
    <t>395</t>
  </si>
  <si>
    <t>397</t>
  </si>
  <si>
    <t>398</t>
  </si>
  <si>
    <t>399</t>
  </si>
  <si>
    <t>1123</t>
  </si>
  <si>
    <t>Аренда КГБПОУ "Канский тех. о/т и с/х"</t>
  </si>
  <si>
    <t xml:space="preserve">с. Курай </t>
  </si>
  <si>
    <t xml:space="preserve">с. Дзержинское, 1,1 км к юго-западу </t>
  </si>
  <si>
    <t>Тепловые сети ЦК новая</t>
  </si>
  <si>
    <t>Итого администрация :</t>
  </si>
  <si>
    <t>1.3. Сооружения- недвижимое имущество учреждения</t>
  </si>
  <si>
    <t>1.4 Земля- недвижимое имущество учреждения</t>
  </si>
  <si>
    <t>2.2. 'Машины и оборудование- иное движимое имущество</t>
  </si>
  <si>
    <t>ГАЗ 3102</t>
  </si>
  <si>
    <t xml:space="preserve">УАЗ 31519 315195-030 </t>
  </si>
  <si>
    <t>Автомобиль TOYOTA CAMRY XW7BE40K105030060</t>
  </si>
  <si>
    <t>Автомобиль Opel Astra</t>
  </si>
  <si>
    <t>Автомобиль TOYOTA COROLLA</t>
  </si>
  <si>
    <t xml:space="preserve">Мун. контракт № 7 от 17.04.13 </t>
  </si>
  <si>
    <t>УАЗ 31519, гос. № Р999РМ24</t>
  </si>
  <si>
    <t>Ваз 2121, №76-78</t>
  </si>
  <si>
    <t>УАЗ 31514, гос. № С399ВН</t>
  </si>
  <si>
    <t>Итого администрация:</t>
  </si>
  <si>
    <t>2013</t>
  </si>
  <si>
    <t>2015</t>
  </si>
  <si>
    <t>2016</t>
  </si>
  <si>
    <r>
      <t>дерево,              149,6 м</t>
    </r>
    <r>
      <rPr>
        <vertAlign val="superscript"/>
        <sz val="9"/>
        <rFont val="Times New Roman"/>
        <family val="1"/>
        <charset val="204"/>
      </rPr>
      <t>2</t>
    </r>
  </si>
  <si>
    <t>Финансовое управление администрации Дзержинского района</t>
  </si>
  <si>
    <t>с. Дзержинское, ул. Ленина, 10</t>
  </si>
  <si>
    <t>Итого фин. управление:</t>
  </si>
  <si>
    <t>Гараж</t>
  </si>
  <si>
    <t>35,7, дерево</t>
  </si>
  <si>
    <t>Снегоход буран (усольский клуб)</t>
  </si>
  <si>
    <t xml:space="preserve">сч. № 21042 </t>
  </si>
  <si>
    <t>537-п</t>
  </si>
  <si>
    <t xml:space="preserve"> 20.05.14</t>
  </si>
  <si>
    <t xml:space="preserve">сч. №21 </t>
  </si>
  <si>
    <r>
      <t>кирпич, 404 м</t>
    </r>
    <r>
      <rPr>
        <vertAlign val="superscript"/>
        <sz val="9"/>
        <rFont val="Times New Roman"/>
        <family val="1"/>
        <charset val="204"/>
      </rPr>
      <t>2</t>
    </r>
  </si>
  <si>
    <r>
      <t>дерево, 261 м</t>
    </r>
    <r>
      <rPr>
        <vertAlign val="superscript"/>
        <sz val="9"/>
        <rFont val="Times New Roman"/>
        <family val="1"/>
        <charset val="204"/>
      </rPr>
      <t>2</t>
    </r>
  </si>
  <si>
    <t>МБУК "Межпоселенческая  библиотечная система"</t>
  </si>
  <si>
    <t>с. Дзержинское, ул. Горького, 104</t>
  </si>
  <si>
    <t>с. Дзержинское, ул. Горького, 121</t>
  </si>
  <si>
    <t>Итого МБУК МБС:</t>
  </si>
  <si>
    <t xml:space="preserve"> 06.11.2012</t>
  </si>
  <si>
    <t xml:space="preserve">сч фак 393 </t>
  </si>
  <si>
    <t>Художественная литература</t>
  </si>
  <si>
    <t>24:10:181310:0007:1337</t>
  </si>
  <si>
    <r>
      <t>дерево, 238,6 м</t>
    </r>
    <r>
      <rPr>
        <vertAlign val="superscript"/>
        <sz val="9"/>
        <rFont val="Times New Roman"/>
        <family val="1"/>
        <charset val="204"/>
      </rPr>
      <t>2</t>
    </r>
  </si>
  <si>
    <t>МБОУ ДОД "Дзержинская детская школа искусств"</t>
  </si>
  <si>
    <t>с. Дзержинское, ул. Кирова, 22</t>
  </si>
  <si>
    <t xml:space="preserve"> с-во гос. рег. 24ЕК № 227326 от 01.02.12 опер. уп. </t>
  </si>
  <si>
    <t>Итого МБУК ДОД ДДШИ:</t>
  </si>
  <si>
    <t>Сч. № 279 от 01.10.13</t>
  </si>
  <si>
    <r>
      <t>Брус, 13,3 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</si>
  <si>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Кирпич, 82,5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>; тепловые сети 244 м; Теплотрасса 165 м; водопровод 244 м</t>
    </r>
  </si>
  <si>
    <r>
      <t>кирпич, 1358,5 м</t>
    </r>
    <r>
      <rPr>
        <vertAlign val="superscript"/>
        <sz val="9"/>
        <rFont val="Times New Roman"/>
        <family val="1"/>
        <charset val="204"/>
      </rPr>
      <t>2</t>
    </r>
  </si>
  <si>
    <t>24:10:1813010:60</t>
  </si>
  <si>
    <t>24:10:2201002:387</t>
  </si>
  <si>
    <t>д. Орловка, ул. Центральная, д. 30, пом.1</t>
  </si>
  <si>
    <t>Здание СДК</t>
  </si>
  <si>
    <t>24:10:2201002:382</t>
  </si>
  <si>
    <t>Земельный участок, категория земель: земли населеных пунктов.</t>
  </si>
  <si>
    <t>Ориентир д. Большая Степь. Участок находится примерно в 4,4 км от ориентира по направлению на юго-запад. Почтовый адрес ориентира: Россия, Красноярский край, Дзержинский район</t>
  </si>
  <si>
    <t>Итого: 'МБОУ ДОД "Дзержинская детская школа искусств"</t>
  </si>
  <si>
    <t>24:10:1813016:76:04:213:002:000792600</t>
  </si>
  <si>
    <r>
      <t>дерево, 204,8 м</t>
    </r>
    <r>
      <rPr>
        <vertAlign val="superscript"/>
        <sz val="9"/>
        <rFont val="Times New Roman"/>
        <family val="1"/>
        <charset val="204"/>
      </rPr>
      <t>2</t>
    </r>
  </si>
  <si>
    <t>с-во гос.рег. 24ЕК №140121 от 13.10.11 г.;    с-во гос.рег 24ЕК № 687578 от 28.12.12</t>
  </si>
  <si>
    <t>МБУК "Краеведческий музей"</t>
  </si>
  <si>
    <t>Итого музей:</t>
  </si>
  <si>
    <t>Итого МБУК "Краеведческий музей" :</t>
  </si>
  <si>
    <t>Контора</t>
  </si>
  <si>
    <t xml:space="preserve">Котельная </t>
  </si>
  <si>
    <t xml:space="preserve">Здание школы, ул. Быстрова, д. 100 </t>
  </si>
  <si>
    <t>Нежилое здание "корпус № 2", ул. Быстрова, 100Б</t>
  </si>
  <si>
    <t>24:10:1701013:105</t>
  </si>
  <si>
    <t>24:10:1701013:107</t>
  </si>
  <si>
    <r>
      <t>дерево, 111 м</t>
    </r>
    <r>
      <rPr>
        <vertAlign val="superscript"/>
        <sz val="9"/>
        <rFont val="Times New Roman"/>
        <family val="1"/>
        <charset val="204"/>
      </rPr>
      <t>2</t>
    </r>
  </si>
  <si>
    <r>
      <t>кирпич, 154 м</t>
    </r>
    <r>
      <rPr>
        <vertAlign val="superscript"/>
        <sz val="9"/>
        <rFont val="Times New Roman"/>
        <family val="1"/>
        <charset val="204"/>
      </rPr>
      <t>2</t>
    </r>
  </si>
  <si>
    <r>
      <t>кирпич,  1182,8 м</t>
    </r>
    <r>
      <rPr>
        <vertAlign val="superscript"/>
        <sz val="9"/>
        <rFont val="Times New Roman"/>
        <family val="1"/>
        <charset val="204"/>
      </rPr>
      <t>2</t>
    </r>
  </si>
  <si>
    <r>
      <t>дерево, 36 м</t>
    </r>
    <r>
      <rPr>
        <vertAlign val="superscript"/>
        <sz val="9"/>
        <rFont val="Times New Roman"/>
        <family val="1"/>
        <charset val="204"/>
      </rPr>
      <t>2</t>
    </r>
  </si>
  <si>
    <r>
      <t>кирпич, 1069,7 м</t>
    </r>
    <r>
      <rPr>
        <vertAlign val="superscript"/>
        <sz val="9"/>
        <rFont val="Times New Roman"/>
        <family val="1"/>
        <charset val="204"/>
      </rPr>
      <t>2</t>
    </r>
  </si>
  <si>
    <r>
      <t>257,9 м</t>
    </r>
    <r>
      <rPr>
        <vertAlign val="superscript"/>
        <sz val="9"/>
        <rFont val="Times New Roman"/>
        <family val="1"/>
        <charset val="204"/>
      </rPr>
      <t>2</t>
    </r>
  </si>
  <si>
    <t>Распор. Отд.  №9-р от 01.01.12 г.</t>
  </si>
  <si>
    <t>Распор. Отд.  №9-р от 01.01.12 г.; с-во гос.рег. 24ЕК № 778748 от 09.04.13 г. рег. № 24-24-08/001/2013-660</t>
  </si>
  <si>
    <t>Распоряжение   отдела№9-р от 01.01.12 г.  С-во гос. регн. От  01.04.2013 24-24-08/001/2013-543 серия 24ЕК № 778679</t>
  </si>
  <si>
    <t>д. Топол, ул. Партизанская, д. 15, пом. 1</t>
  </si>
  <si>
    <t>Здание школы</t>
  </si>
  <si>
    <t>с. Денисово, ул. Быстрова</t>
  </si>
  <si>
    <t>с. Денисово, ул. Быстрова, 100Б</t>
  </si>
  <si>
    <t>Итого администрации:</t>
  </si>
  <si>
    <t>МБОУ "Денисовская СОШ"</t>
  </si>
  <si>
    <t>Итого: 'МБОУ "Денисовская СОШ"</t>
  </si>
  <si>
    <t>Овощехранилище</t>
  </si>
  <si>
    <t>Итого МБОУ "Денисовская СОШ":</t>
  </si>
  <si>
    <t>Трактор МТЗ-80 у г.н 0852 КО № маш./рамы 558297 № дв. 257791</t>
  </si>
  <si>
    <t>ГАЗ 322121, цвет-жёлтый, модель, № двигателя *405240*83117191* № куз.  32212180406234, гос. № Е828ХР</t>
  </si>
  <si>
    <t>Автобус ПАЗ 32053-70  (VIN) X1M3205 BXE0003275 Марка модель  ТС ПАЗ 32053-70  год изгот. 2014,модель, № двиг. 523420 Е1005309, шасси (рама) № отсутсвуют, кузов (кабина, прицеп № Х1М3205ВХ0003275 , ПТС от 06.11.2014 , ПТС  №52 ОВ 625827; гос. № Т445МО124</t>
  </si>
  <si>
    <t>Акт перед. от Усольской школы от 02.02.10г.</t>
  </si>
  <si>
    <t>Постпновление № 370-п  от 08.06.2015</t>
  </si>
  <si>
    <t>Итого МБОУ "Денисовская СОШ"</t>
  </si>
  <si>
    <t>Котел пищеварочный</t>
  </si>
  <si>
    <t>01360064 /842</t>
  </si>
  <si>
    <t>Итого: МБОУ "Денисовская СОШ"</t>
  </si>
  <si>
    <t xml:space="preserve">Земельный участок </t>
  </si>
  <si>
    <t>с. Денисово, ул. Быстрова, 100</t>
  </si>
  <si>
    <t>24:10:170:10:13:1</t>
  </si>
  <si>
    <t>сч. № 2453</t>
  </si>
  <si>
    <t>с-ф № 129</t>
  </si>
  <si>
    <t>с-ф № 34</t>
  </si>
  <si>
    <t>с-ф№ 35</t>
  </si>
  <si>
    <t>с-ф № 36</t>
  </si>
  <si>
    <t>с-ф № 37</t>
  </si>
  <si>
    <t>с-ф № 71</t>
  </si>
  <si>
    <t>с-ф № 47</t>
  </si>
  <si>
    <t>с-ф 3 42</t>
  </si>
  <si>
    <t>с-ф 3 46</t>
  </si>
  <si>
    <t xml:space="preserve">Интерактивная доска classic </t>
  </si>
  <si>
    <t>с-ф №54</t>
  </si>
  <si>
    <t>Интерактивная доска ХХ1040</t>
  </si>
  <si>
    <t>с-ф № 226</t>
  </si>
  <si>
    <t>Набор психолога "Пертра" с методическими рекомендациями</t>
  </si>
  <si>
    <t>Программно аппаратный комплекс "Живое слово" на три рабочих места</t>
  </si>
  <si>
    <t>Акт приема-передачи в Орловскю СОШ</t>
  </si>
  <si>
    <t>сч 142</t>
  </si>
  <si>
    <r>
      <t>кирпич,  911,1 м</t>
    </r>
    <r>
      <rPr>
        <vertAlign val="superscript"/>
        <sz val="9"/>
        <rFont val="Times New Roman"/>
        <family val="1"/>
        <charset val="204"/>
      </rPr>
      <t>2</t>
    </r>
  </si>
  <si>
    <t>МБОУ "Н-Танайская СОШ"</t>
  </si>
  <si>
    <t>Автобус ПАЗ 32054-70,цвет-желтый,  Модель/№ двигателя 523400/ 81020003, кузов/(VIN) Х1М32 05 СХ80008734, гос.№ Х298УН</t>
  </si>
  <si>
    <t>Автобус Паз 32053-70  XE0003171 Марка модель  ТС ПАЗ 32053-70 год изг.2014,модель, № двиг. 523420 Е1005066, шасси (рама) № отсутсвуют, кузов (кабина, прицеп) № Х1М3205ВХ0003171, ПТС от 06.11.2014,  № 52 ОВ 625815; гос. № Т472МО124</t>
  </si>
  <si>
    <t>с-ф № 48</t>
  </si>
  <si>
    <t>Котельная</t>
  </si>
  <si>
    <t>24:10:1901003:153</t>
  </si>
  <si>
    <t xml:space="preserve"> с Курай, ул. Новая,д.16, пом. 1</t>
  </si>
  <si>
    <t>МБОУ "Курайская СОШ"</t>
  </si>
  <si>
    <t>Итого  МБОУ "Курайская СОШ":</t>
  </si>
  <si>
    <t xml:space="preserve">акт </t>
  </si>
  <si>
    <t>с.Курай</t>
  </si>
  <si>
    <t xml:space="preserve">Сч 143 </t>
  </si>
  <si>
    <t xml:space="preserve">Сч 344 </t>
  </si>
  <si>
    <t xml:space="preserve">сч 156 </t>
  </si>
  <si>
    <t>сч 156</t>
  </si>
  <si>
    <t xml:space="preserve">сч 151 </t>
  </si>
  <si>
    <t xml:space="preserve">акт приёма   № 3 </t>
  </si>
  <si>
    <t>Спортзал</t>
  </si>
  <si>
    <r>
      <t>дерево, 300 м</t>
    </r>
    <r>
      <rPr>
        <vertAlign val="superscript"/>
        <sz val="9"/>
        <rFont val="Times New Roman"/>
        <family val="1"/>
        <charset val="204"/>
      </rPr>
      <t>2</t>
    </r>
  </si>
  <si>
    <r>
      <t>дерево, 1400 м</t>
    </r>
    <r>
      <rPr>
        <vertAlign val="superscript"/>
        <sz val="9"/>
        <rFont val="Times New Roman"/>
        <family val="1"/>
        <charset val="204"/>
      </rPr>
      <t>2</t>
    </r>
  </si>
  <si>
    <r>
      <t>дерево, 82 м</t>
    </r>
    <r>
      <rPr>
        <vertAlign val="superscript"/>
        <sz val="9"/>
        <rFont val="Times New Roman"/>
        <family val="1"/>
        <charset val="204"/>
      </rPr>
      <t>2</t>
    </r>
  </si>
  <si>
    <t>МБОУ "Новинская СОШ"</t>
  </si>
  <si>
    <t>Итого: 'МБОУ "Новинская СОШ"</t>
  </si>
  <si>
    <t>Автобус ПАЗ 32053-70,цвет-жёлтый, Модель/№двигателя 523400/91004977, №кузова/(VIN) Х1М3205СХ90002743, гос. № М600УХ</t>
  </si>
  <si>
    <t>Автобус ПАЗ 32053-70, (VIN) X1M3205BXE0003034 Марка модель  ТС ПАЗ 32053-70 год изг. 2014, модель, № двигателя 523420 Е1005066, шасси (рама) № отсутсвуют, кузов (кабина, прицеп) № Х1М3205ВХ0003034, ПТС от 06.11.2014, ПТС  №52 ОВ 625813, гос. № Т467МО124</t>
  </si>
  <si>
    <t>сч 1055</t>
  </si>
  <si>
    <t xml:space="preserve">сч 1055 </t>
  </si>
  <si>
    <t xml:space="preserve">сч 80 </t>
  </si>
  <si>
    <t>Школа   стр. 2 -24:10:2301004:424;  Садик -24:10:2301004:24:04:213:002:00093368/0:0001</t>
  </si>
  <si>
    <r>
      <t>кирпич, 948,4 м</t>
    </r>
    <r>
      <rPr>
        <vertAlign val="superscript"/>
        <sz val="9"/>
        <rFont val="Times New Roman"/>
        <family val="1"/>
        <charset val="204"/>
      </rPr>
      <t xml:space="preserve">2 </t>
    </r>
    <r>
      <rPr>
        <sz val="9"/>
        <rFont val="Times New Roman"/>
        <family val="1"/>
        <charset val="204"/>
      </rPr>
      <t xml:space="preserve"> школа, 1315,6 м</t>
    </r>
    <r>
      <rPr>
        <vertAlign val="superscript"/>
        <sz val="9"/>
        <rFont val="Times New Roman"/>
        <family val="1"/>
        <charset val="204"/>
      </rPr>
      <t xml:space="preserve">2 </t>
    </r>
    <r>
      <rPr>
        <sz val="9"/>
        <rFont val="Times New Roman"/>
        <family val="1"/>
        <charset val="204"/>
      </rPr>
      <t>д/сад</t>
    </r>
  </si>
  <si>
    <r>
      <t>дерево,144 м</t>
    </r>
    <r>
      <rPr>
        <vertAlign val="superscript"/>
        <sz val="9"/>
        <rFont val="Times New Roman"/>
        <family val="1"/>
        <charset val="204"/>
      </rPr>
      <t>2</t>
    </r>
  </si>
  <si>
    <r>
      <t>брус, 190 м</t>
    </r>
    <r>
      <rPr>
        <vertAlign val="superscript"/>
        <sz val="9"/>
        <rFont val="Times New Roman"/>
        <family val="1"/>
        <charset val="204"/>
      </rPr>
      <t>2</t>
    </r>
  </si>
  <si>
    <r>
      <t>дерево, 60 м</t>
    </r>
    <r>
      <rPr>
        <vertAlign val="superscript"/>
        <sz val="9"/>
        <rFont val="Times New Roman"/>
        <family val="1"/>
        <charset val="204"/>
      </rPr>
      <t>2</t>
    </r>
  </si>
  <si>
    <t xml:space="preserve">с. Шеломки, ул. Центральная,15, стр. 1: стр. 2 </t>
  </si>
  <si>
    <t>с. Шеломки, ул. Центральная,15, стр. 1: стр. 3</t>
  </si>
  <si>
    <t>МБОУ "Шеломковская СОШ"</t>
  </si>
  <si>
    <t>д. Н-Танай, ул. Лазарева, 4</t>
  </si>
  <si>
    <t>24:10:210:100:1:10</t>
  </si>
  <si>
    <t>с. Курай, ул. Новая, 16</t>
  </si>
  <si>
    <t>24:10:90:100:6:</t>
  </si>
  <si>
    <t xml:space="preserve">акт приёма   № 00000001  </t>
  </si>
  <si>
    <t>п. Новый, ул. Школьная, 7</t>
  </si>
  <si>
    <t>Итого  МБОУ "Новинская СОШ":</t>
  </si>
  <si>
    <t>24:10:200:200:2:1</t>
  </si>
  <si>
    <t xml:space="preserve">акт приёма   № 7 </t>
  </si>
  <si>
    <t>Постановление администрации Дезержинского района №368-п</t>
  </si>
  <si>
    <t>Итого  МБОУ "Шеломковская СОШ":</t>
  </si>
  <si>
    <t>с.Шеломки, ул. Центральная,15</t>
  </si>
  <si>
    <t>24:10:230:100:4:24</t>
  </si>
  <si>
    <t xml:space="preserve">№107107/6 </t>
  </si>
  <si>
    <t>акт № 10</t>
  </si>
  <si>
    <t>24:10:1601001:321</t>
  </si>
  <si>
    <r>
      <t>кирпич,  1844 м</t>
    </r>
    <r>
      <rPr>
        <vertAlign val="superscript"/>
        <sz val="9"/>
        <rFont val="Times New Roman"/>
        <family val="1"/>
        <charset val="204"/>
      </rPr>
      <t>2</t>
    </r>
  </si>
  <si>
    <t>д. А-Ерша, ул. Центральная , 69</t>
  </si>
  <si>
    <t xml:space="preserve"> МБОУ  "А-Ершинская  СОШ"</t>
  </si>
  <si>
    <t xml:space="preserve"> с-во гос. рег. 24ЕК687014 опер. упр.</t>
  </si>
  <si>
    <t>Итого  МБОУ  "А-Ершинская  СОШ":</t>
  </si>
  <si>
    <t>24:10:160:100:1:1</t>
  </si>
  <si>
    <t>Итого  МБОУ "А-Ершинская СОШ":</t>
  </si>
  <si>
    <t>Трактор ДТ-75</t>
  </si>
  <si>
    <t>Автобус ПАЗ 32053-70, модель/№двиг. 523400/91004980, № кузова/(VIN) Х1М32 05СХ90002726, гос. № М517УХ</t>
  </si>
  <si>
    <t>Автобус ПАЗ 32053-70, цвет желтый, модель/№двиг. 523400/91007147, № кузова/(VIN) Х1М32 05СХ90004323, гос. № М601УХ</t>
  </si>
  <si>
    <t xml:space="preserve">акт № 8 </t>
  </si>
  <si>
    <t xml:space="preserve">атк № 3 </t>
  </si>
  <si>
    <t>Итого  МБОУ  "А-Ершинская  СОШ"</t>
  </si>
  <si>
    <t>24:10:1802004:180</t>
  </si>
  <si>
    <t>С-во гос.рег. 24ЕЛ № 192819 от 26.03.14</t>
  </si>
  <si>
    <t>МБОУ "Усольская СОШ"</t>
  </si>
  <si>
    <t xml:space="preserve"> д. Усолка, пер. Молодежный, 1 "а"</t>
  </si>
  <si>
    <t>Итого: 'МБОУ "Усольская СОШ"</t>
  </si>
  <si>
    <t>Итого: 'МБОУ "Шеломковская СОШ"</t>
  </si>
  <si>
    <t>Склад</t>
  </si>
  <si>
    <r>
      <t>дерево, 67,5 м</t>
    </r>
    <r>
      <rPr>
        <vertAlign val="superscript"/>
        <sz val="9"/>
        <rFont val="Times New Roman"/>
        <family val="1"/>
        <charset val="204"/>
      </rPr>
      <t>2</t>
    </r>
  </si>
  <si>
    <t>891 м</t>
  </si>
  <si>
    <r>
      <t>601 м</t>
    </r>
    <r>
      <rPr>
        <vertAlign val="superscript"/>
        <sz val="9"/>
        <rFont val="Times New Roman"/>
        <family val="1"/>
        <charset val="204"/>
      </rPr>
      <t>2</t>
    </r>
  </si>
  <si>
    <t xml:space="preserve"> д.Усолка,пер. Молодежный, 1 "а"</t>
  </si>
  <si>
    <t>24:10:180:200:4:16</t>
  </si>
  <si>
    <t>Итого  МБОУ "Усольская СОШ":</t>
  </si>
  <si>
    <t>Трактор МТЗ  Т-40</t>
  </si>
  <si>
    <t xml:space="preserve">Прицеп </t>
  </si>
  <si>
    <t xml:space="preserve">сч 64 </t>
  </si>
  <si>
    <t>сч 127</t>
  </si>
  <si>
    <t xml:space="preserve">сч 52 </t>
  </si>
  <si>
    <t>сч 318</t>
  </si>
  <si>
    <t>сч 30</t>
  </si>
  <si>
    <t>сч 31</t>
  </si>
  <si>
    <t xml:space="preserve">сч 32 </t>
  </si>
  <si>
    <t>сч 33</t>
  </si>
  <si>
    <t>сч 18</t>
  </si>
  <si>
    <t xml:space="preserve">сч 18 </t>
  </si>
  <si>
    <t xml:space="preserve">сч 73 </t>
  </si>
  <si>
    <t xml:space="preserve">Сч 386 </t>
  </si>
  <si>
    <t>Сч 346</t>
  </si>
  <si>
    <t>сч 234</t>
  </si>
  <si>
    <t>сч №754</t>
  </si>
  <si>
    <t>сч 157</t>
  </si>
  <si>
    <t xml:space="preserve">сч 79 </t>
  </si>
  <si>
    <t xml:space="preserve">сч 68 </t>
  </si>
  <si>
    <t>сч. № 59</t>
  </si>
  <si>
    <t>24:10:2201001:0000:04:213:002:0000661130</t>
  </si>
  <si>
    <t>24:10:2201002:391</t>
  </si>
  <si>
    <r>
      <t>дерево, 126 м</t>
    </r>
    <r>
      <rPr>
        <vertAlign val="superscript"/>
        <sz val="9"/>
        <rFont val="Times New Roman"/>
        <family val="1"/>
        <charset val="204"/>
      </rPr>
      <t>2</t>
    </r>
  </si>
  <si>
    <r>
      <t>дерево,  35 м</t>
    </r>
    <r>
      <rPr>
        <vertAlign val="superscript"/>
        <sz val="9"/>
        <rFont val="Times New Roman"/>
        <family val="1"/>
        <charset val="204"/>
      </rPr>
      <t>2</t>
    </r>
  </si>
  <si>
    <r>
      <t>дерево, 1812,9 м</t>
    </r>
    <r>
      <rPr>
        <vertAlign val="superscript"/>
        <sz val="9"/>
        <rFont val="Times New Roman"/>
        <family val="1"/>
        <charset val="204"/>
      </rPr>
      <t>2</t>
    </r>
  </si>
  <si>
    <t xml:space="preserve"> МБОУ "Орловская СОШ"</t>
  </si>
  <si>
    <t>д. Орловка, Школьный городок, 11/3</t>
  </si>
  <si>
    <t>д. Орловка, Школьный городок, 11/1</t>
  </si>
  <si>
    <t>д. Орловка, Школьная,9</t>
  </si>
  <si>
    <t>д. Орловка, Школьный городок, 11</t>
  </si>
  <si>
    <t>Интернат</t>
  </si>
  <si>
    <t>24:10:20:100:2:2</t>
  </si>
  <si>
    <t>Трактор МТЗ 80</t>
  </si>
  <si>
    <t>Здание школы, пер Новый ,1А</t>
  </si>
  <si>
    <t>24:10:1811015:127</t>
  </si>
  <si>
    <r>
      <t>кирпич, 307,4 м</t>
    </r>
    <r>
      <rPr>
        <vertAlign val="superscript"/>
        <sz val="9"/>
        <rFont val="Times New Roman"/>
        <family val="1"/>
        <charset val="204"/>
      </rPr>
      <t>2</t>
    </r>
  </si>
  <si>
    <r>
      <t>кирпич, 4003,8 м</t>
    </r>
    <r>
      <rPr>
        <vertAlign val="superscript"/>
        <sz val="9"/>
        <rFont val="Times New Roman"/>
        <family val="1"/>
        <charset val="204"/>
      </rPr>
      <t>2</t>
    </r>
  </si>
  <si>
    <t xml:space="preserve"> МБОУ "Дзержинская СОШ № 1"</t>
  </si>
  <si>
    <t>Итого: 'МБОУ "Дзержинская СОШ №1"</t>
  </si>
  <si>
    <t>с. Дзержинское, пер Новый ,1А</t>
  </si>
  <si>
    <t>Автобус ПАЗ 32053-70, цвет жёлтый, модель/№ двиг. 523400/81011697, №куз./(VIN) Х1М32 05СХ800004307</t>
  </si>
  <si>
    <t>акт№107107/5 от 21.08.08 г.</t>
  </si>
  <si>
    <t>Постанов. Админ. района, № 130-п от 27.03.2017 г.</t>
  </si>
  <si>
    <t>Итого  МБОУ "Дзержинская СОШ №1":</t>
  </si>
  <si>
    <t>24:10:181:10:15:8</t>
  </si>
  <si>
    <t>сч 29 от 16.06.2014</t>
  </si>
  <si>
    <t>с-ф №278</t>
  </si>
  <si>
    <t>Безвозм министерство</t>
  </si>
  <si>
    <t xml:space="preserve">сч 113 </t>
  </si>
  <si>
    <t>сч 113</t>
  </si>
  <si>
    <t>с-ф № 62</t>
  </si>
  <si>
    <t>с-ф №29</t>
  </si>
  <si>
    <t>с-ф № 55</t>
  </si>
  <si>
    <t>с-ф № 101</t>
  </si>
  <si>
    <t>с-ф № 131</t>
  </si>
  <si>
    <t>с-ф № 00225</t>
  </si>
  <si>
    <t>с-ф №000169</t>
  </si>
  <si>
    <t xml:space="preserve">сч 91 </t>
  </si>
  <si>
    <t>сч 91</t>
  </si>
  <si>
    <t>сч № 782</t>
  </si>
  <si>
    <t>сч 67</t>
  </si>
  <si>
    <t xml:space="preserve">сч 67 </t>
  </si>
  <si>
    <t>Проектор BENQ ХХ 1088</t>
  </si>
  <si>
    <t xml:space="preserve">Корпусная мебель в кабинет </t>
  </si>
  <si>
    <t>с-ч № 65</t>
  </si>
  <si>
    <t>Здание ул.  Кирова,148</t>
  </si>
  <si>
    <t>Школа начальная, стр. 5</t>
  </si>
  <si>
    <t>Здание учебный корпус № 1, стр .2</t>
  </si>
  <si>
    <t>Здание учебный корпус № 2, стр .3 мастерская</t>
  </si>
  <si>
    <t>Здание №3, гараж</t>
  </si>
  <si>
    <t>Здание учебный корпус № 4, стр. 4</t>
  </si>
  <si>
    <t>24:10:181316:0013:1201272148</t>
  </si>
  <si>
    <t>24:10:1813016:162</t>
  </si>
  <si>
    <t>24:10:1813016:161</t>
  </si>
  <si>
    <t>24:10:1813016:160</t>
  </si>
  <si>
    <t>24:10:1813016:163</t>
  </si>
  <si>
    <r>
      <t>кирпич, 1744,2 м</t>
    </r>
    <r>
      <rPr>
        <vertAlign val="superscript"/>
        <sz val="9"/>
        <rFont val="Times New Roman"/>
        <family val="1"/>
        <charset val="204"/>
      </rPr>
      <t>2</t>
    </r>
  </si>
  <si>
    <r>
      <t>дерево, 507,8 м</t>
    </r>
    <r>
      <rPr>
        <vertAlign val="superscript"/>
        <sz val="9"/>
        <rFont val="Times New Roman"/>
        <family val="1"/>
        <charset val="204"/>
      </rPr>
      <t>2</t>
    </r>
  </si>
  <si>
    <r>
      <t>дерево, 268,4 м</t>
    </r>
    <r>
      <rPr>
        <vertAlign val="superscript"/>
        <sz val="9"/>
        <rFont val="Times New Roman"/>
        <family val="1"/>
        <charset val="204"/>
      </rPr>
      <t>2</t>
    </r>
  </si>
  <si>
    <r>
      <t>дерево, 227, 2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</t>
    </r>
  </si>
  <si>
    <r>
      <t>дерево, 245,8 м</t>
    </r>
    <r>
      <rPr>
        <vertAlign val="superscript"/>
        <sz val="9"/>
        <rFont val="Times New Roman"/>
        <family val="1"/>
        <charset val="204"/>
      </rPr>
      <t>2</t>
    </r>
  </si>
  <si>
    <r>
      <t>дерево, 206,6 м</t>
    </r>
    <r>
      <rPr>
        <vertAlign val="superscript"/>
        <sz val="9"/>
        <rFont val="Times New Roman"/>
        <family val="1"/>
        <charset val="204"/>
      </rPr>
      <t>2</t>
    </r>
  </si>
  <si>
    <t>МБОУ "Дзержинская СОШ № 2"</t>
  </si>
  <si>
    <t>Итого: 'МБОУ "Дзержинская СОШ №2"</t>
  </si>
  <si>
    <t>с. Дзержинское, ул. Кирова,148</t>
  </si>
  <si>
    <t>с. Дзержинское, ул. Кирова,148,  стр 5</t>
  </si>
  <si>
    <t>с. Дзержинское, ул. Кирова,148, корпус 1, стр 2</t>
  </si>
  <si>
    <t>с. Дзержинское, ул. Кирова,148, корпус 2, стр 3</t>
  </si>
  <si>
    <t>с. Дзержинское, ул. Кирова,148, здание №3</t>
  </si>
  <si>
    <t>с. Дзержинское, ул. Кирова,148, корпус 4, стр 4</t>
  </si>
  <si>
    <t>24:10:181:30:16:15</t>
  </si>
  <si>
    <t>Трактор Т-40м</t>
  </si>
  <si>
    <t>а/м Москвич 76-82 КЭБ, двиг. 7188694, шасси 358898</t>
  </si>
  <si>
    <t>Акт №4 от 12.12.09 г.</t>
  </si>
  <si>
    <t>Итого  МБОУ "Дзержинская СОШ №2":</t>
  </si>
  <si>
    <t>Автобус ПАЗ 32053-70, цвет жёлтый, модел/№ дв.523400 /91004585, (VIN) Х1 М3205СХ90002398, гос. № М520УХ</t>
  </si>
  <si>
    <t>Сч 80 от 11.07</t>
  </si>
  <si>
    <t>сч 755 от 25.08.11</t>
  </si>
  <si>
    <t>сч 160 от 03.12.2013</t>
  </si>
  <si>
    <t>сч 00141 от 23.09.2013</t>
  </si>
  <si>
    <t xml:space="preserve">Сч № 390 </t>
  </si>
  <si>
    <t xml:space="preserve">сч № 237 </t>
  </si>
  <si>
    <t>сч 291</t>
  </si>
  <si>
    <t xml:space="preserve">сч 291 </t>
  </si>
  <si>
    <t xml:space="preserve">сч 59 </t>
  </si>
  <si>
    <t xml:space="preserve">сч 60. </t>
  </si>
  <si>
    <t>24:10:2304002:173</t>
  </si>
  <si>
    <r>
      <t>дерево, 406,9 м</t>
    </r>
    <r>
      <rPr>
        <vertAlign val="superscript"/>
        <sz val="9"/>
        <rFont val="Times New Roman"/>
        <family val="1"/>
        <charset val="204"/>
      </rPr>
      <t>2</t>
    </r>
  </si>
  <si>
    <t>МБОУ "Канарайская СОШ"</t>
  </si>
  <si>
    <t xml:space="preserve"> д. Канарай, ул. Школьная, 2</t>
  </si>
  <si>
    <t>24:10:230:400:1:2</t>
  </si>
  <si>
    <t>сч 89</t>
  </si>
  <si>
    <t>Здание д/сада</t>
  </si>
  <si>
    <t>24:10:1701020:113</t>
  </si>
  <si>
    <r>
      <t>кирпич, 1586,6 м</t>
    </r>
    <r>
      <rPr>
        <vertAlign val="superscript"/>
        <sz val="9"/>
        <rFont val="Times New Roman"/>
        <family val="1"/>
        <charset val="204"/>
      </rPr>
      <t>2</t>
    </r>
  </si>
  <si>
    <t xml:space="preserve">с-во гос.рег. 24ЕК № 819369 </t>
  </si>
  <si>
    <t xml:space="preserve">с-во гос. рег. 24 ЕЛ № 570392 </t>
  </si>
  <si>
    <t xml:space="preserve">с-во гос.рег. 24ЕК № 819373 </t>
  </si>
  <si>
    <t xml:space="preserve">с-во  гос. рег. 24ЕК№ 819371 </t>
  </si>
  <si>
    <t>с-во  гос. рег. 24ЕК№ 819367 3</t>
  </si>
  <si>
    <t xml:space="preserve"> МБДОУ Денисовский детский сад "Солнышко"</t>
  </si>
  <si>
    <t>с. Денисово, ул. Лесная, 10 а</t>
  </si>
  <si>
    <t>Итого  МБДОУ Денисовский детский сад "Солнышко":</t>
  </si>
  <si>
    <t>Передан 31.08.08 г.      № 205-п с-во гос.рег ЕК № 687252 опер.</t>
  </si>
  <si>
    <t xml:space="preserve">Детская площадка </t>
  </si>
  <si>
    <t>31.11.11</t>
  </si>
  <si>
    <t xml:space="preserve">с/ф № 373 </t>
  </si>
  <si>
    <t xml:space="preserve">сч 1913 </t>
  </si>
  <si>
    <t>с 487</t>
  </si>
  <si>
    <t>24:10:1802005:210</t>
  </si>
  <si>
    <r>
      <t>кирпич, 458,3 м</t>
    </r>
    <r>
      <rPr>
        <vertAlign val="superscript"/>
        <sz val="9"/>
        <rFont val="Times New Roman"/>
        <family val="1"/>
        <charset val="204"/>
      </rPr>
      <t>2</t>
    </r>
  </si>
  <si>
    <r>
      <t>кирпич,  1619,3 м</t>
    </r>
    <r>
      <rPr>
        <vertAlign val="superscript"/>
        <sz val="9"/>
        <rFont val="Times New Roman"/>
        <family val="1"/>
        <charset val="204"/>
      </rPr>
      <t>2</t>
    </r>
  </si>
  <si>
    <t>МБДОУ Дзержинский детский сад №1 "Чебурашка"</t>
  </si>
  <si>
    <t>с. Дзержинсое, ул. Детства, 6</t>
  </si>
  <si>
    <t>Итого МБДОУ Дзержинский детский сад №1 "Чебурашка":</t>
  </si>
  <si>
    <t>24:10:181:10:15:7</t>
  </si>
  <si>
    <t>24:1061813055:6</t>
  </si>
  <si>
    <r>
      <t>дерево, 750,60 м</t>
    </r>
    <r>
      <rPr>
        <vertAlign val="superscript"/>
        <sz val="8"/>
        <rFont val="Times New Roman"/>
        <family val="1"/>
        <charset val="204"/>
      </rPr>
      <t>2</t>
    </r>
  </si>
  <si>
    <t>Передано в опер. упр. Распоряж.    № 90-р от 29.05.13 г; с-во гос. рег. 24ЕЛ556520 от 20.11.14</t>
  </si>
  <si>
    <t>с. Дзержинское, ул. Ак. Павлова, 13.</t>
  </si>
  <si>
    <t>МБДОУ Дзержинский детский сад №2 "Колокольчик"</t>
  </si>
  <si>
    <t>Итого 'МБДОУ Дзержинский детский сад №2 "Колокольчик":</t>
  </si>
  <si>
    <t>Подземное овощехранилище</t>
  </si>
  <si>
    <t>МБДОУ Дзержинский детский сад №2 "Колоколь-чик"</t>
  </si>
  <si>
    <t>Фильтр, 1 шт</t>
  </si>
  <si>
    <t>сч 21 21.11.2014</t>
  </si>
  <si>
    <t>акт № 1от 25.11.2013</t>
  </si>
  <si>
    <t>акт № 1</t>
  </si>
  <si>
    <t>24:10:1812001:38</t>
  </si>
  <si>
    <t>24:10:1812003:126</t>
  </si>
  <si>
    <r>
      <t>дерево, 443,9 м</t>
    </r>
    <r>
      <rPr>
        <vertAlign val="superscript"/>
        <sz val="9"/>
        <rFont val="Times New Roman"/>
        <family val="1"/>
        <charset val="204"/>
      </rPr>
      <t>2</t>
    </r>
  </si>
  <si>
    <r>
      <t>дерево, 469,4 м</t>
    </r>
    <r>
      <rPr>
        <vertAlign val="superscript"/>
        <sz val="9"/>
        <rFont val="Times New Roman"/>
        <family val="1"/>
        <charset val="204"/>
      </rPr>
      <t>2</t>
    </r>
  </si>
  <si>
    <t xml:space="preserve"> МБДОУ Дзержинский детский сад № 3 "Тополек"</t>
  </si>
  <si>
    <t>Итого' МБДОУ Дзержинский детский сад № 3 "Тополек":</t>
  </si>
  <si>
    <t>с. Дзержинское, ул. Больничная,7.</t>
  </si>
  <si>
    <t>Здание начальной школы</t>
  </si>
  <si>
    <t xml:space="preserve">Передано 31.08.08 №205-п  с-во гос. рег. 24ЕЛ №657331 </t>
  </si>
  <si>
    <t>24:10:181:200:1:8</t>
  </si>
  <si>
    <t>акт № 2</t>
  </si>
  <si>
    <t xml:space="preserve">сч 00001208 </t>
  </si>
  <si>
    <t>Здание д/сада, пер. Южный, 8</t>
  </si>
  <si>
    <t>Нежило здание д/сада, стр. 2</t>
  </si>
  <si>
    <t>Нежило здание д/сада, стр. 3</t>
  </si>
  <si>
    <t>Здание Прачечная,  пер. Полевой 5 "а"</t>
  </si>
  <si>
    <t>Нежилое здание "Административно-хозяйственный" ст. 4</t>
  </si>
  <si>
    <t>24:10:1814005:90</t>
  </si>
  <si>
    <t>24:10:1814005:100</t>
  </si>
  <si>
    <t>24:10:1814005:102</t>
  </si>
  <si>
    <t>24:10:1814005:106</t>
  </si>
  <si>
    <r>
      <t>дерево,  254 м</t>
    </r>
    <r>
      <rPr>
        <vertAlign val="superscript"/>
        <sz val="9"/>
        <rFont val="Times New Roman"/>
        <family val="1"/>
        <charset val="204"/>
      </rPr>
      <t>2</t>
    </r>
  </si>
  <si>
    <t>дерево</t>
  </si>
  <si>
    <t xml:space="preserve">С-во гос.рег. 24ЕЛ 470721 от 26.12.14 г.№м 24-24-08/006/2014-790 </t>
  </si>
  <si>
    <t>МБДОУ Дзержинский детский сад № 4 "Березка"</t>
  </si>
  <si>
    <t>Итого 'МБДОУ Дзержинский детский сад № 4 "Березка":</t>
  </si>
  <si>
    <t>с. Дзержинское, пер. Южный, 8</t>
  </si>
  <si>
    <t>с. Дзержинское, пер.Полевой 5а</t>
  </si>
  <si>
    <t>с. Дзержинское, пер. Южный, 8, стр. 3</t>
  </si>
  <si>
    <t>с. Дзержинское, пер. Южный, 8, стр 2</t>
  </si>
  <si>
    <t>с. Дзержинское, пер. Южный, 8, стр 4</t>
  </si>
  <si>
    <t>Передан 31.08.08 № 205-п. ,С-во о гос. рег. 24ЕК  687013,3 № 24-24-08/002/201  2-039опер уп.</t>
  </si>
  <si>
    <t xml:space="preserve">С-во гос.рег. 24ЕЛ № 470720 </t>
  </si>
  <si>
    <t>С-во гос.рег. 24ЕЛ № 570395</t>
  </si>
  <si>
    <t>24:10:181:400:5:10</t>
  </si>
  <si>
    <t>акт от 28.12.2012</t>
  </si>
  <si>
    <t xml:space="preserve">сч 00001212 </t>
  </si>
  <si>
    <t>24:10:1901003:155</t>
  </si>
  <si>
    <r>
      <t>бетон, битум., кирпич, 1089,9 м</t>
    </r>
    <r>
      <rPr>
        <vertAlign val="superscript"/>
        <sz val="8"/>
        <rFont val="Times New Roman"/>
        <family val="1"/>
        <charset val="204"/>
      </rPr>
      <t>2</t>
    </r>
  </si>
  <si>
    <t>МБДОУ Кураский детский сад "Василёк"</t>
  </si>
  <si>
    <t>Итого МБДОУ Кураский детский сад "Василёк":</t>
  </si>
  <si>
    <t xml:space="preserve"> с. Курай, ул. Новый,18</t>
  </si>
  <si>
    <t>24:10:190:100:3:120</t>
  </si>
  <si>
    <t>Протирочная машина МПР 01</t>
  </si>
  <si>
    <t>24:10:2201001:1</t>
  </si>
  <si>
    <t>МБДОУ Орловский детский сад "Березка"</t>
  </si>
  <si>
    <t>Итого 'МБДОУ Орловский детский сад "Березка":</t>
  </si>
  <si>
    <t>Здание Котельная</t>
  </si>
  <si>
    <t>Здание Прачечная</t>
  </si>
  <si>
    <t>Веранда</t>
  </si>
  <si>
    <t>Здание ЦВР</t>
  </si>
  <si>
    <r>
      <t>дерево, 50 м</t>
    </r>
    <r>
      <rPr>
        <vertAlign val="superscript"/>
        <sz val="9"/>
        <rFont val="Times New Roman"/>
        <family val="1"/>
        <charset val="204"/>
      </rPr>
      <t>2</t>
    </r>
  </si>
  <si>
    <r>
      <t>дерево, 12 м</t>
    </r>
    <r>
      <rPr>
        <vertAlign val="superscript"/>
        <sz val="9"/>
        <rFont val="Times New Roman"/>
        <family val="1"/>
        <charset val="204"/>
      </rPr>
      <t>2</t>
    </r>
  </si>
  <si>
    <r>
      <t>дерево,  85 м</t>
    </r>
    <r>
      <rPr>
        <vertAlign val="superscript"/>
        <sz val="9"/>
        <rFont val="Times New Roman"/>
        <family val="1"/>
        <charset val="204"/>
      </rPr>
      <t>2</t>
    </r>
  </si>
  <si>
    <r>
      <t>дерево, 702, 4 м</t>
    </r>
    <r>
      <rPr>
        <vertAlign val="superscript"/>
        <sz val="9"/>
        <rFont val="Times New Roman"/>
        <family val="1"/>
        <charset val="204"/>
      </rPr>
      <t>2</t>
    </r>
  </si>
  <si>
    <t>МБУДО  ЦВР</t>
  </si>
  <si>
    <t>Итого МБУДО  ЦВР:</t>
  </si>
  <si>
    <t>с. Дзержинское, ул. Денисовская, 66</t>
  </si>
  <si>
    <t xml:space="preserve"> с-во гос. рег.  24ЕК 227789 опер. Упр.</t>
  </si>
  <si>
    <t>Здание Дровяник</t>
  </si>
  <si>
    <t>Сарай</t>
  </si>
  <si>
    <t>Подвал</t>
  </si>
  <si>
    <t>Дзержинское,  Денисовская, 66</t>
  </si>
  <si>
    <t>Дзержинское,  Денисовская, 67</t>
  </si>
  <si>
    <t>Дзержинское,  Денисовская, 68</t>
  </si>
  <si>
    <t>24:10:181:100:5:15</t>
  </si>
  <si>
    <t>Здание спортзала, ул. Пограничников, 2</t>
  </si>
  <si>
    <t>24:10:1813056:0004:04:213:002:000594700</t>
  </si>
  <si>
    <r>
      <t>ж/бетон, 715,2 м</t>
    </r>
    <r>
      <rPr>
        <vertAlign val="superscript"/>
        <sz val="9"/>
        <rFont val="Times New Roman"/>
        <family val="1"/>
        <charset val="204"/>
      </rPr>
      <t>2</t>
    </r>
  </si>
  <si>
    <r>
      <t>дерево, 216,4 м</t>
    </r>
    <r>
      <rPr>
        <vertAlign val="superscript"/>
        <sz val="9"/>
        <rFont val="Times New Roman"/>
        <family val="1"/>
        <charset val="204"/>
      </rPr>
      <t>2</t>
    </r>
  </si>
  <si>
    <t>МБОУДО ДЮСШ</t>
  </si>
  <si>
    <t>с. Дзержинское, Пограничников, 2</t>
  </si>
  <si>
    <t>с. Дзержинское, ул. Чехова, 40</t>
  </si>
  <si>
    <t>Безв. польз.  ЦЗ Дзерж района- 98,4 кв.м.; Соц. защита -221,4 кв.м.; Миров. суд. -169,5 к. м. Аренда Сбербанк-374,2 кв.м</t>
  </si>
  <si>
    <t>Лыжноролерная трасса</t>
  </si>
  <si>
    <t>24:10:1812023:2</t>
  </si>
  <si>
    <r>
      <t>дерево, 18700 м</t>
    </r>
    <r>
      <rPr>
        <vertAlign val="superscript"/>
        <sz val="9"/>
        <rFont val="Times New Roman"/>
        <family val="1"/>
        <charset val="204"/>
      </rPr>
      <t>2</t>
    </r>
  </si>
  <si>
    <t xml:space="preserve"> с-во гос. рег.  24-24/008/-24/008/001/2016-139/1 24ЕЛ № 737098 от 04.02.16 пост. Бесроч. Польз.</t>
  </si>
  <si>
    <t>с.Дзержинское, ул. Чехова, 40</t>
  </si>
  <si>
    <t>Стадион(земельный участок)</t>
  </si>
  <si>
    <t xml:space="preserve">Включена в реестр реш. № 37-259р от 22.10.13  заереплена на праве  опер. упр. </t>
  </si>
  <si>
    <t>Снегоход Буран СБ640А</t>
  </si>
  <si>
    <t xml:space="preserve">Снегоход Буран </t>
  </si>
  <si>
    <t xml:space="preserve">Автомобиль Луидор </t>
  </si>
  <si>
    <t>Итого МБОУДО ДЮСШ:</t>
  </si>
  <si>
    <t xml:space="preserve">Акт № 1 </t>
  </si>
  <si>
    <t xml:space="preserve">с/ф № 26463 </t>
  </si>
  <si>
    <t xml:space="preserve">с-ф  391 </t>
  </si>
  <si>
    <t>Квартира, ул. Декабрьская, 9-2</t>
  </si>
  <si>
    <t>Квартира, ул. Декабрьская, 9-1</t>
  </si>
  <si>
    <r>
      <t>25,2м</t>
    </r>
    <r>
      <rPr>
        <vertAlign val="superscript"/>
        <sz val="9"/>
        <rFont val="Times New Roman"/>
        <family val="1"/>
        <charset val="204"/>
      </rPr>
      <t>2</t>
    </r>
  </si>
  <si>
    <r>
      <t>47,8 м</t>
    </r>
    <r>
      <rPr>
        <vertAlign val="superscript"/>
        <sz val="9"/>
        <rFont val="Times New Roman"/>
        <family val="1"/>
        <charset val="204"/>
      </rPr>
      <t>2</t>
    </r>
  </si>
  <si>
    <t>Управление образ. админ.Дзержинского района</t>
  </si>
  <si>
    <t>с. Дзержинское,  ул. Декабрьская 9-2</t>
  </si>
  <si>
    <t>с. Дзержинское,  ул. Декабрьская 9-1</t>
  </si>
  <si>
    <t>сгорела</t>
  </si>
  <si>
    <t xml:space="preserve">с-во гос.рег  24ЕИ № 540002 </t>
  </si>
  <si>
    <t>Итого Управление образ. админ. Дзержинского района:</t>
  </si>
  <si>
    <t>Логопидический тренажёр "Дельфа- 142."</t>
  </si>
  <si>
    <t>с-ф №2</t>
  </si>
  <si>
    <t>МКУ "Дзержинский межшкольный методический центр"</t>
  </si>
  <si>
    <t>Итого МКУ "Дзержинский межшкольный методический центр":</t>
  </si>
  <si>
    <t>Итого машины и оборудование:</t>
  </si>
  <si>
    <t>Итого КАЗНА:</t>
  </si>
  <si>
    <t>Итого (казна):</t>
  </si>
  <si>
    <t>RENAULT DUSTER                            (VIN Х7LHSRHGD59243987,             ПТС №77 OT 110569,                           год изготовления 2017,      двигатель F4RE410 C118167)</t>
  </si>
  <si>
    <t>УСЗН</t>
  </si>
  <si>
    <t>Итого Управление социальной защиты аселения администрации Дзержинского района:</t>
  </si>
  <si>
    <t xml:space="preserve">акт приема-передачи </t>
  </si>
  <si>
    <t>с. Дзержинское, ул. Кирова, 24</t>
  </si>
  <si>
    <t>24:10:1813010:48</t>
  </si>
  <si>
    <r>
      <t>брус,  156,2 м</t>
    </r>
    <r>
      <rPr>
        <vertAlign val="superscript"/>
        <sz val="9"/>
        <rFont val="Times New Roman"/>
        <family val="1"/>
        <charset val="204"/>
      </rPr>
      <t>2</t>
    </r>
  </si>
  <si>
    <t xml:space="preserve"> МБУ  " Комплексный центр социального обслуживания населения" </t>
  </si>
  <si>
    <t>Итого МБУ  " Комплексный центр социального обслуживания населения" :</t>
  </si>
  <si>
    <t xml:space="preserve">Распоряж. админ. № 89-р от 29.05.13 г. опер. упр., с-во гос.рег. 24ЕК№819384 </t>
  </si>
  <si>
    <t>Распоряж. № 148-р от 02.09.13 г. Акт от 03.09.13 г.</t>
  </si>
  <si>
    <t>Акт приема-передачи</t>
  </si>
  <si>
    <t xml:space="preserve">Нежилое здание </t>
  </si>
  <si>
    <t>24:10:1813046:126</t>
  </si>
  <si>
    <r>
      <t xml:space="preserve"> 689,9 м</t>
    </r>
    <r>
      <rPr>
        <vertAlign val="superscript"/>
        <sz val="9"/>
        <rFont val="Times New Roman"/>
        <family val="1"/>
        <charset val="204"/>
      </rPr>
      <t>2</t>
    </r>
  </si>
  <si>
    <t>с. Дзержинское, ул. Ленина, 62/1, стр.1</t>
  </si>
  <si>
    <t>24:10:1811027:56</t>
  </si>
  <si>
    <t>51 м. куб.</t>
  </si>
  <si>
    <t>Решение № 41-289Р от 17.04.14 г. Закреплено на праве хоз. ведения за МУП "ДКП" акт п/п 17.04.14 г.</t>
  </si>
  <si>
    <t xml:space="preserve">Решение № 41-289Р от 17.04.14 г.  </t>
  </si>
  <si>
    <t>с-во  гос. рег. 24ЕК № 192655 от 09.04.14</t>
  </si>
  <si>
    <t>Муниципальное унитарное предприятие "Дзержинское коммунальное предприятие"</t>
  </si>
  <si>
    <t>Итого МУП "ДКП"</t>
  </si>
  <si>
    <t>протяженность,м</t>
  </si>
  <si>
    <t xml:space="preserve">Водопроводные сети состоящие из:                  -водопровод (новый)     -колонки -13 шт.              -колодцы -7 шт.                -пожарный гидрант - 4 шт. </t>
  </si>
  <si>
    <t>с.Дзержинское</t>
  </si>
  <si>
    <t>24:10:0000000:711</t>
  </si>
  <si>
    <t xml:space="preserve">Водопроводные сети состоящие из:                  -водопровод (старый)     -колонки - 27 шт.              -колодцы - 23 шт.                -пожарный гидрант - 11 шт.   </t>
  </si>
  <si>
    <t>Скважина</t>
  </si>
  <si>
    <t>с.Дзержинское, ул. Ленина,62,1</t>
  </si>
  <si>
    <t xml:space="preserve">Часть водопроводных сетей </t>
  </si>
  <si>
    <t xml:space="preserve">с.Дзержинское, от колодца К 1 ЦК (старая) пер. Сводобный,12 "в" до колодца К-8 котельная ул. Детства 1 "а" </t>
  </si>
  <si>
    <t>24:10:0000000:833</t>
  </si>
  <si>
    <t>Сооружения электросетевого комплекса</t>
  </si>
  <si>
    <t>Сооружение (Электросетевой комплекс) состоящий из:</t>
  </si>
  <si>
    <t xml:space="preserve"> Красноярский край, Дзержинский район, с. Дзержинское</t>
  </si>
  <si>
    <t>24:10:0000000:793</t>
  </si>
  <si>
    <r>
      <t>478,1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, 115003 м </t>
    </r>
  </si>
  <si>
    <t>Свидетельство  о гос. регистрации права  серия 24 ЕЛ № 556090 от 15.10.14 г.</t>
  </si>
  <si>
    <t xml:space="preserve"> Закреплено на праве хоз. ведения за МУП "ДКП"дог. № 1  от 02.06.2014 г.</t>
  </si>
  <si>
    <t>Объекты электросетевого хозяйства (ОЭСХ),                          с Дзержинское, ЛЭП  0,4 кВ</t>
  </si>
  <si>
    <t>Объекты электросетевого хозяйства (ОЭСХ),                          с Дзержинское, ЛЭП  10 кВ</t>
  </si>
  <si>
    <t>ТП 6.13.15, 10/0,4к В, ТМ 400кВА</t>
  </si>
  <si>
    <t>с. Дзержинское, ул. Горького, 263"а"</t>
  </si>
  <si>
    <t xml:space="preserve">ТП 6.04.03, 10/0,4к В, ТМ 250*2 кВА, </t>
  </si>
  <si>
    <t>ТП 6.03.18, 10/0,4 кВ, ТМ 2*400 кВА,</t>
  </si>
  <si>
    <t xml:space="preserve">ТП 6.04.15, 10/0,4 кВ, ТМ 160 кВА, </t>
  </si>
  <si>
    <t>с. Дзержинское, ул. Энергетиков, 19</t>
  </si>
  <si>
    <t>КТП 6.13.13, 10/0,4 кВ, ТМ 250кВА, с. Дзержинское, ул. Курортная, 20"д"</t>
  </si>
  <si>
    <t xml:space="preserve"> с. Дзержинское, ул. Курортная, 20"д"</t>
  </si>
  <si>
    <t>КТП 6.03.29, 10/0,4 кВ, ТМ 250 кВА,</t>
  </si>
  <si>
    <t xml:space="preserve">КТП 6-04-6, 10/0,4 кВ, ТМ 250 кВА, </t>
  </si>
  <si>
    <t>с. Дзержинское, ул. Победы,12</t>
  </si>
  <si>
    <t xml:space="preserve">КТП 6.03.28, 10/0,4 кВ, ТМ 250 кВА, </t>
  </si>
  <si>
    <t>с. Дзержинское, ул. Больничная, 4 "г"</t>
  </si>
  <si>
    <t>КТП 6.03.31, 10/0,4 кВ, ТМ 400 кВА,</t>
  </si>
  <si>
    <t xml:space="preserve"> с. Дзержинское, ул. Горького, 147 "в"</t>
  </si>
  <si>
    <t>ТП 6.04.7, 10/0,4 кВ, ТМ 250 кВА,</t>
  </si>
  <si>
    <t xml:space="preserve"> с. Дзержинское, ул. Кирова, 24"б"</t>
  </si>
  <si>
    <t>КТП 6-04-9, 10/0,4 кВ, ТМ 250 кВА,</t>
  </si>
  <si>
    <t xml:space="preserve"> с. Дзержинское, ул. Кирова, 148 "а"</t>
  </si>
  <si>
    <t>КТП 6.13.19, 10/0,4 кВ, ТМ 250 кВА,</t>
  </si>
  <si>
    <t xml:space="preserve">КТП 6.03.30, 10/0,4 кВ, ТМ 400 кВА, </t>
  </si>
  <si>
    <t>КТП 6.04.16, 10/0,4 кВ, ТМ 160 кВА,</t>
  </si>
  <si>
    <t xml:space="preserve"> с. Дзержинское, пер. Тихий, 2 "а"</t>
  </si>
  <si>
    <t>ТП 6.04.8, 10/0,4 кВ, ТМ 400 кВА,</t>
  </si>
  <si>
    <t>КТП 6.04.18, 10/0,4 кВ, ТМ 400 кВА,</t>
  </si>
  <si>
    <t xml:space="preserve"> с. Дзержинское, пер. Южный, 14 "а"</t>
  </si>
  <si>
    <t>КТП 6.04.5, 10/0,4 кВ, ТМ 160 кВА,</t>
  </si>
  <si>
    <t xml:space="preserve"> с. Дзержинское, ул. Янтарная, 11 "г"</t>
  </si>
  <si>
    <t>КТП 6.04.14, 10/0,4 кВ, ТМ 160 кВА</t>
  </si>
  <si>
    <t>с. Дзержинское, пер. Трактовый, 1 "б"</t>
  </si>
  <si>
    <t>КТП 6.04.11, 10/0,4 кВ, ТМ 160 кВА</t>
  </si>
  <si>
    <t>с. Дзержинское, ул. Энергетиков, 9 "а"</t>
  </si>
  <si>
    <t>КТП 6.04.12, 10/0,4 кВ, ТМ 160 кВА</t>
  </si>
  <si>
    <t>ТП 6.03.9, 10/0,4 кВ, ТМ 630 кВА</t>
  </si>
  <si>
    <t>с. Дзержинское, ул. Горького, 98 "а"</t>
  </si>
  <si>
    <t>КТП 6.03.33, 10/0,4 кВ, ТМ 250 кВА</t>
  </si>
  <si>
    <t>с. Дзержинское, ул. Кирова, 57"б"</t>
  </si>
  <si>
    <t>ТП 6.03.4, 10/0,4 кВ, ТМ 160 кВА</t>
  </si>
  <si>
    <t>с. Дзержинское, ул. Ленина, 58 "в"</t>
  </si>
  <si>
    <t>КТП 6.04.1, 10/0,4 кВ, ТМ 250 кВА</t>
  </si>
  <si>
    <t>КТП 6.03.11, 10/0,4 кВ, ТМ 30 кВА</t>
  </si>
  <si>
    <t>КТП 6.04.24, 10/0,4 кВ, ТМ 160 кВА</t>
  </si>
  <si>
    <t>КТП 6.04.4, 10/0,4 кВ, ТМ 63 кВА</t>
  </si>
  <si>
    <t>с. Дзержинское, ул. Янтарная, 11 "в"</t>
  </si>
  <si>
    <t>КТП 6.11.3, 10/0,4 кВ, ТМ 250 кВА</t>
  </si>
  <si>
    <t>КТП 6.04.22, 10/0,4 кВ, ТМ 250 кВА</t>
  </si>
  <si>
    <t>КТП 6.04.21, 10/0,4 кВ, ТМ 400 кВА</t>
  </si>
  <si>
    <t>с. Дзержинское, ул. Ак. Павлова, 15 "а"</t>
  </si>
  <si>
    <t>КТП 6.03.27, 10/0,4 кВ, ТМ 250 кВА</t>
  </si>
  <si>
    <t>с. Дзержинское, ул. Чехова, 13 "а"</t>
  </si>
  <si>
    <t>КТП 6.03.22, 10/0,4 кВ, ТМ 250 кВА</t>
  </si>
  <si>
    <t>с. Дзержинское, пер. Взлетный, 6 "а"</t>
  </si>
  <si>
    <t>КТП 6.03.01, 10/0,4 кВ, ТМ 250 кВА</t>
  </si>
  <si>
    <t>с. Дзержинское, ул. Советская,12</t>
  </si>
  <si>
    <t>КТП 6.03.12, 10/0,4 кВ, ТМ 100 кВА</t>
  </si>
  <si>
    <t>КТП 6.03.16, 10/0,4 кВ, ТМ 630 кВА</t>
  </si>
  <si>
    <t>с. Дзержинское, ул. Больничная, 39 "а"</t>
  </si>
  <si>
    <t>КТП 6.03.17, 10/0,4 кВ, ТМ 160 кВА</t>
  </si>
  <si>
    <t>с. Дзержинское, ул. Набережная, 26 "а"</t>
  </si>
  <si>
    <t>КТП 6.03.23, 10/0,4 кВ, ТМ 100 кВА</t>
  </si>
  <si>
    <t>с. Дзержинское, ул. Денисовская, 130</t>
  </si>
  <si>
    <t>КТП 6.03.2, 10/0,4 кВ, ТМ 400 кВА</t>
  </si>
  <si>
    <t>с. Дзержинское, ул. Белковского, 27 "а"</t>
  </si>
  <si>
    <t>КТП 6.03.32, 10/0,4 кВ, ТМ 250 кВА</t>
  </si>
  <si>
    <t>с. Дзержинское, пер. Школьный, 19</t>
  </si>
  <si>
    <t>КТП 6.04.23, 10/0,4 кВ, ТМ 160 кВА</t>
  </si>
  <si>
    <t>с. Дзержинское, ул. Мичурина, 12 "а"</t>
  </si>
  <si>
    <t>КТП 6-03-8, 10/0,4 кВ, ТМ 250 кВА</t>
  </si>
  <si>
    <t>КТП 6.0.35, 10/0,4 кВ, ТМ 160 кВА</t>
  </si>
  <si>
    <t>с. Дзержинское, ул. Северная, 2  "б"</t>
  </si>
  <si>
    <t>Сооружение (Электросетевой комплекс) адрес; Красноярский край, Дзержинский район, д. Улюколь, б.н.п. Дачный, состоящий из:</t>
  </si>
  <si>
    <t>24:10:0000000:788</t>
  </si>
  <si>
    <r>
      <t>23,7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, 4947 м</t>
    </r>
  </si>
  <si>
    <t>Свидетельство о гос. регистрации права от 24.09.14 г. серия 24 ЕЛ №555832</t>
  </si>
  <si>
    <t>КТП 45.14.6, 10/0,4 кВ, ТМ 250 кВА</t>
  </si>
  <si>
    <t>д. Улюколь, ул. Лесная,1 (интернат)</t>
  </si>
  <si>
    <t>КТП 45.14.8, 10/0,4 кВ, ТМ 250 кВА</t>
  </si>
  <si>
    <t>д. Улюколь, б.н.п. Дачный, 4</t>
  </si>
  <si>
    <t>КТП 45.14.9, 10/0,4 кВ, ТМ 160 кВА</t>
  </si>
  <si>
    <t>д. Улюколь, ул. Озёрная, 2</t>
  </si>
  <si>
    <t>д. Улюколь</t>
  </si>
  <si>
    <t xml:space="preserve"> д. Улюколь</t>
  </si>
  <si>
    <t>Сооружение (Электросетевой комплекс) адрес; Красноярский край, Дзержинский район, с. Курай состоящий из:</t>
  </si>
  <si>
    <t>24:10:0000000:787</t>
  </si>
  <si>
    <r>
      <t>12,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, 4625 м</t>
    </r>
  </si>
  <si>
    <t>Свидетельство о гос. регистрации права от 24.09.14 г. серия 24 ЕЛ №555831</t>
  </si>
  <si>
    <t>КТП 49.14.8, 10/0,4 кВ, ТМ 400 кВА</t>
  </si>
  <si>
    <t>с. Курай, ул. Пионерская, д. 30/5</t>
  </si>
  <si>
    <t>КТП 49.14.11, 10/0,4 кВ, ТМ 100 кВА</t>
  </si>
  <si>
    <t>, с.Курай, ул. Центральная, 1"а"</t>
  </si>
  <si>
    <t>КТП 49.14.1, 10/0,4 кВ, ТМ 160 кВА</t>
  </si>
  <si>
    <t>с.Курай, ул. Кирова,17</t>
  </si>
  <si>
    <t>с. Курай</t>
  </si>
  <si>
    <t>Трансформатор 63 кВА</t>
  </si>
  <si>
    <t>№281 от 26.12.08</t>
  </si>
  <si>
    <t>Закреплено на праве хоз.ведения за МУП "ДКП" дог№1 от 02.06.2014</t>
  </si>
  <si>
    <t>Кабельное ВЛ-10 кв</t>
  </si>
  <si>
    <t>КЛ-04 АВВГ д/дом Родничок 6-03-32</t>
  </si>
  <si>
    <t>КЛ-04 школа № 1 6-03-18</t>
  </si>
  <si>
    <t>КЛ-04 школа № 2</t>
  </si>
  <si>
    <t>КЛ-04 д/сад №1</t>
  </si>
  <si>
    <t>КЛ-04 д/сад №2</t>
  </si>
  <si>
    <t>КЛ-04 Детства, 1</t>
  </si>
  <si>
    <t>КЛ-04 Детства, 4</t>
  </si>
  <si>
    <t>КЛ-04 Детства, 5</t>
  </si>
  <si>
    <t>КЛ-04 Детства, 7</t>
  </si>
  <si>
    <t>КЛ-04 Детства, 8</t>
  </si>
  <si>
    <t>КЛ-04 Детства, 9</t>
  </si>
  <si>
    <t>КЛ-04 котельная школы № 2  6-04-9</t>
  </si>
  <si>
    <t>КЛ-04 котельная ЦРБ 6-03-16</t>
  </si>
  <si>
    <t>КЛ-04 КРПТд/дом 6-03-32</t>
  </si>
  <si>
    <t>КЛ-04 МТС  49-14-8</t>
  </si>
  <si>
    <t>Кабель МТС 49-14-8</t>
  </si>
  <si>
    <t>МУП "ДКП"</t>
  </si>
  <si>
    <t xml:space="preserve"> с-во  гос. рег. 24ЕК № 951863 от 27.02.14</t>
  </si>
  <si>
    <t>С-во гос. рег. 24 ЕЛ № 737485</t>
  </si>
  <si>
    <t>Итого сооружений МУП "ДКП"</t>
  </si>
  <si>
    <t xml:space="preserve">Решение № 41-289Р от 17.04.14 г. </t>
  </si>
  <si>
    <t>Решение сов. деп. № 50-399Р от 11.09.15 г. Акт приема- передачи от 29.09.15 г.</t>
  </si>
  <si>
    <t>Постанов. № 617-п  от 18.11.2015 г</t>
  </si>
  <si>
    <t>Итого  МУП "ДКП"</t>
  </si>
  <si>
    <t>Трактор Т-170</t>
  </si>
  <si>
    <t>Погрузчик ПКУ -0,8 (усил.швеллер) с ковшом 0,8 куб.м</t>
  </si>
  <si>
    <t>Договор поставки №3 от 11.12.2017</t>
  </si>
  <si>
    <t>Трактор Беларус 82.1</t>
  </si>
  <si>
    <t>Договор купли-продажи (поставки) транспортного средства №0319300227517000051-0602383-01 от 04.12.2017г.</t>
  </si>
  <si>
    <t>Итого МУП "ДКП":</t>
  </si>
  <si>
    <t>Автомобиль КАМАЗ (вакуумная машина), ПТС 52КР 030010гос. № У683НР</t>
  </si>
  <si>
    <t xml:space="preserve">УАЗ 31514012, ПТС 24ЕХ 724749; рег. №С399ВН                       </t>
  </si>
  <si>
    <t>ГАЗ САЗ 3607, гос№А693ЕН</t>
  </si>
  <si>
    <t>1.1 Нежилые здания, помещения</t>
  </si>
  <si>
    <t xml:space="preserve">ИТОГО нежилые здания, помещения: </t>
  </si>
  <si>
    <t>ИТОГО жилые здания помещения:</t>
  </si>
  <si>
    <t>ИТОГО сооружения:</t>
  </si>
  <si>
    <t>24:106181:30:10:4</t>
  </si>
  <si>
    <t>ВСЕГО по разделу 1:</t>
  </si>
  <si>
    <t>ИТОГО транспортные средства:</t>
  </si>
  <si>
    <t>2.3.  Производвтвенный хозяйственный инвентарь- иное движимое имущество</t>
  </si>
  <si>
    <t>ИТОГО производственный хозяйственный инвентарь:</t>
  </si>
  <si>
    <t>2.4.  Прочие очновные средства - иное движимое имущество</t>
  </si>
  <si>
    <t>ИТОГО прочие основные средства:</t>
  </si>
  <si>
    <t>ВСЕГО ПО РЕЕСТРУ:</t>
  </si>
  <si>
    <t>Балансовая стоимость                           руб.</t>
  </si>
  <si>
    <t>Раздел 1.</t>
  </si>
  <si>
    <t>1.1</t>
  </si>
  <si>
    <t>1.2</t>
  </si>
  <si>
    <t>1.4</t>
  </si>
  <si>
    <t>Раздел 2.</t>
  </si>
  <si>
    <t>2.1</t>
  </si>
  <si>
    <t>2.2.</t>
  </si>
  <si>
    <t>2.3</t>
  </si>
  <si>
    <t>2.4</t>
  </si>
  <si>
    <t>Итого по разделу 1:</t>
  </si>
  <si>
    <t>Итого по разделу 2:</t>
  </si>
  <si>
    <t>ВСЕГО по реестру:</t>
  </si>
  <si>
    <t>ВСЕГО по разделу 2:</t>
  </si>
  <si>
    <t>1.3</t>
  </si>
  <si>
    <t>Жилые здания, помещения</t>
  </si>
  <si>
    <t>Нежилые, здания, помещения</t>
  </si>
  <si>
    <t>Сооружения</t>
  </si>
  <si>
    <t>Земля</t>
  </si>
  <si>
    <t>Транспортные средства</t>
  </si>
  <si>
    <t>Машины и оборудование</t>
  </si>
  <si>
    <t>Прочие основные средства</t>
  </si>
  <si>
    <t>Производ. и хоз. инвентарь</t>
  </si>
  <si>
    <t>663700, Красноярский край, Дзержинский район с.Дзержинское, ул.Мичурина 10"а", кор.3</t>
  </si>
  <si>
    <t>1142450000219 18.03.2014</t>
  </si>
  <si>
    <t>свидетельство о постановке на учет в налоговом органе серия 24 №006154213</t>
  </si>
  <si>
    <t xml:space="preserve"> иных юридических лицах, в которых  Администрация Дзержинского района является учредителем (участником).</t>
  </si>
  <si>
    <r>
      <t>25 м</t>
    </r>
    <r>
      <rPr>
        <vertAlign val="superscript"/>
        <sz val="9"/>
        <color indexed="8"/>
        <rFont val="Times New Roman"/>
        <family val="1"/>
        <charset val="204"/>
      </rPr>
      <t>3</t>
    </r>
  </si>
  <si>
    <t>1335649,43 (коч)</t>
  </si>
  <si>
    <t>не определена</t>
  </si>
  <si>
    <t>24:10:1813016:173; 24:10:1813016:174</t>
  </si>
  <si>
    <t>24:10:1812003:217</t>
  </si>
  <si>
    <t>588 м.; водопр.97 м</t>
  </si>
  <si>
    <t xml:space="preserve">теп. сеть-805 м;   </t>
  </si>
  <si>
    <t>с-во гос.рег. 24ЕЛ № 737495 от 14.03.16 г.; от 14.03.16 24ЕЛ № 737486</t>
  </si>
  <si>
    <t>С-во гос.рег. от 11.03.16 г. 24 ЕЛ № 737482</t>
  </si>
  <si>
    <t>Котельная-24:10:1813055:32; теплотрас-24:10:1813055:33; Тепловые сети 24:10:1813055:37; водоп. 24:10:1813055:38 (кад ст. т\с и водп. Не опред.)</t>
  </si>
  <si>
    <t>с. Дзержинское, пер. Свободный, 12б</t>
  </si>
  <si>
    <t>с. Дзержинское, ул. Больничная,7 стр 1</t>
  </si>
  <si>
    <t>с. Дзержинское, ул. Больничная , 7 стр. 2</t>
  </si>
  <si>
    <t>Акт приёме №1 от 30.12.10 г. с-во гос. рег. 24ЕЛ№ 726856</t>
  </si>
  <si>
    <t>с. Дзержинское, пер. Свободный, 12а</t>
  </si>
  <si>
    <t>Здание д/сад ул. Центральная , 3</t>
  </si>
  <si>
    <t>д. Усолка,  ул. Центральная, 3</t>
  </si>
  <si>
    <t>Жилое помещение - квартира</t>
  </si>
  <si>
    <t>Итого МБУК"Межпоселенческая клубная система:</t>
  </si>
  <si>
    <t>МБУК"Межпоселенческая клубная система</t>
  </si>
  <si>
    <t>Здание фин. Управления, инв. № 1010001</t>
  </si>
  <si>
    <t>380</t>
  </si>
  <si>
    <t>Гараж, инв. № 1010002</t>
  </si>
  <si>
    <t>381</t>
  </si>
  <si>
    <t>386</t>
  </si>
  <si>
    <t>Здание Библиотека ЦБС, инв. № 5287514001</t>
  </si>
  <si>
    <t>384</t>
  </si>
  <si>
    <t>Здание Детская библиотека , инв. №5287514002</t>
  </si>
  <si>
    <t>385</t>
  </si>
  <si>
    <t>Здание школы искусств, инв. № 12114528721201</t>
  </si>
  <si>
    <t xml:space="preserve"> 383</t>
  </si>
  <si>
    <t>Здание музея, инв. № 000792600</t>
  </si>
  <si>
    <t>387</t>
  </si>
  <si>
    <t>Котельная, инв. № 01020005</t>
  </si>
  <si>
    <t>Здание школы, инв. № 01010005</t>
  </si>
  <si>
    <t>Здание школы, ул. Центральная,15, стр. 1: стр. 2 , инв. № 1010009</t>
  </si>
  <si>
    <t>Учебный класс, инв. № 01010003</t>
  </si>
  <si>
    <t>Мастерская, инв. №  01010008</t>
  </si>
  <si>
    <t>Спортзал, инв. № 01010001</t>
  </si>
  <si>
    <t>Котельная, инв. № 01010001</t>
  </si>
  <si>
    <t xml:space="preserve">Административное здание - д/сад,2 этаж., Новая,18, инв. № 01010001 </t>
  </si>
  <si>
    <t>Административное здание, инв. № 16300111</t>
  </si>
  <si>
    <t>502</t>
  </si>
  <si>
    <t xml:space="preserve">6300 м на юг от с. Дзержинское </t>
  </si>
  <si>
    <r>
      <t>5000 м</t>
    </r>
    <r>
      <rPr>
        <vertAlign val="superscript"/>
        <sz val="9"/>
        <rFont val="Times New Roman"/>
        <family val="1"/>
        <charset val="204"/>
      </rPr>
      <t xml:space="preserve">2 </t>
    </r>
  </si>
  <si>
    <t>Площадка, инв. № 0110001</t>
  </si>
  <si>
    <t>527а</t>
  </si>
  <si>
    <t>1838</t>
  </si>
  <si>
    <t>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</si>
  <si>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</si>
  <si>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</si>
  <si>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</si>
  <si>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</si>
  <si>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</si>
  <si>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</si>
  <si>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</si>
  <si>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</si>
  <si>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</si>
  <si>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</si>
  <si>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</si>
  <si>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</si>
  <si>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</si>
  <si>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</si>
  <si>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</si>
  <si>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</si>
  <si>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док.- осн. Распоряжен. Правительства Красн. Кр. От 02.11.16 № 930-р акт п-п з.у. от 16.11.2016 г.</t>
  </si>
  <si>
    <t>Аренда безвозмездно Храм рождества Христова дог. № 33 от 20.11.17 г.</t>
  </si>
  <si>
    <t>Собственность, № 24-24/008-24/008/001/2016-2280/2 от 14.12.2016, док.- осн. Расп. Прав. Красн. Кр. От 02.11.16 № 930-р; акт п-п з.у от 16.11.2016 г.</t>
  </si>
  <si>
    <t>Собственность, № 24-24/008-24/008/001/2016-2288/2 от 19.12.2016, док.- осн. Расп. Прав. Красн. Кр. От 02.11.16 № 930-р; акт п-п з.у. от 16.11.2016 г.</t>
  </si>
  <si>
    <t>Собственность, № 24-24/008-24/008/001/2016-2292/2 от 19.12.2016, док.- осн. Расп.  Пра. Красн. Кр. От 02.11.16 № 930-р; акт п-п з.у. от 16.11.2016 г.</t>
  </si>
  <si>
    <t>Собственность, № 24-24/008-24/008/001/2016-2294/2 от 19.12.2016, док.- осн. Расп. Прав. Красн. Кр. От 02.11.16 № 930-р; акт п-п з.у. от 16.11.2016 г.</t>
  </si>
  <si>
    <t>Собственность, № 24-24/008-24/008/001/2016-2295/2 от 19.12.2016, док.- осн. Расп. Прав. Красн. кр. от 02.11.16 № 930-р; акт п-п з.у. от 16.111.2016 г.</t>
  </si>
  <si>
    <t>Собственность, № 24-24//008-24/008/001/2016-2298/2 от 19.12.2016, док.- осн. Расп. Прав.Красн. Кр. От 02.11.16 № 930-р; акт п-п з.у. от 16.11.2016 г.</t>
  </si>
  <si>
    <t>Собственность, № 24-24/008-24/008/001/2016-2297/2 от 19.12.2016, док.- осн. Расп. Прав. Красн. Кр. От 02.11.16 № 930-р; акт п-п з.у. от 16.11.2016 г.</t>
  </si>
  <si>
    <t>Собственность, № 24-24/008-24/008/001/2016-2299/2 от 19.12.2016, док.- осн. Расп. Прав. Красн. Кр. От 02.11.16 № 930-р; акт п-п з.у. от 16.11.2016 г.</t>
  </si>
  <si>
    <t>Собственность, № 24-24/008-24/008/001/2016-2309/2 от 17.12.2016, док.- осн. Расп. Прав. Красн. Кр. От 02.11.16 № 930-р; акт п-п з.у. от 16.11.2016 г.</t>
  </si>
  <si>
    <t>Собственность, № 24-24/008-24/008/001/2016-2310/2 от  17.12.2016, док.- осн. Расп. Прав. Красн. Кр. От 02.11.16 № 930-р; акт п-п з.у. от 16.11.2016 г.</t>
  </si>
  <si>
    <t>Собственность, № 24-24/008-24/008/001/2016-2311/2 от 17.12.2016, док.- осн. Расп. Прав. Красн. Кр. От 02.11.16 № 930-р; акт п-п з.у. от 16.11.2016 г.</t>
  </si>
  <si>
    <t>Собственность, № 24-24/008-24/008/001/20162312/2 от 17.12.2016, док.- осн. Расп. Прав. Красн. Кр. От 02.11.16 № 930-р; акт п-п з.у. от 16.11.2016 г.</t>
  </si>
  <si>
    <t>Собственность, № 24-24/008-24/008/001/2016-2313/ от 17.12.2016, док.- осн. Расп. Прав. Красн. Кр. От 02.11.16 № 930-р; акт п-п з.у. от 16.11.2016 г.</t>
  </si>
  <si>
    <t>Собственность, № 24-24/008-24/008/001/2016-2314/2 от 16.12.2016, док.- осн. Расп. Прав. Красн. Кр. От 02.11.16 № 930-р; акт п-п з.у. от 16.11.2016 г.</t>
  </si>
  <si>
    <t>Собственность, № 24-24/008-24/008/001/2016-2315/2 от 16.12.2016, док.- осн. Расп. Прав. Красн. Кр. От 02.11.16 № 930-р; акт п-п з.у. от 16.11.2016 г.</t>
  </si>
  <si>
    <t>Собственность, № 24-24/008-24/008/001/2016-2316/2 от 17.12.2016, док.- осн. Расп. Прав . Красн. кр. От 02.11.16 № 930-р; акт п-п з.у. от 16.11.2016 г.</t>
  </si>
  <si>
    <t>Соб., № 24-24/008-24/008/001/2016-2318/2 от 17.12.2016, док.- осн. Расп. Прав. Красн. Кр. От 02.11.16 № 930-р; акт п-п з.у. от 16.11.2016 г.</t>
  </si>
  <si>
    <t>Соб., № 24-24/008-24/008/001/2016-2319/2 от 17.12.2016, док.- осн. Расп. Прав. Красн. Кр. От 02.11.16 № 930-р; акт п-п з.у. от 16.11.2016 г.</t>
  </si>
  <si>
    <t>Соб., № 24-24/008-24/008/001/2016-2320/2 от 16.12.2016, док.- осн. Расп. Прав. Красн. Кр. От 02.11.16 № 930-р; акт п-п з.у. от 16.11.2016 г.</t>
  </si>
  <si>
    <t>док.- осн. Распоряжен. Правительства Красн. Кр. От 02.11.16 № 930-р.акт п-п з.у. от 16.11.2016 г.</t>
  </si>
  <si>
    <t>Соб., № 24-24/008-24/008/001/2016-2321/2 от 17.12.2016, док.- осн. Расп. Прав.Красн. Кр. От 02.11.16 № 930-р; акт п-п з.у. от 16.11.2016 г.</t>
  </si>
  <si>
    <t>Соб., № 24-24/008-24/008/001/2016-2322/2 от 19.12.2016, док.- осн. Расп. Прав. Красн. Кр. От 02.11.16 № 930-р; акт п-п з.у. от 16.11.2016 г.</t>
  </si>
  <si>
    <t>Соб., № 24-24/008-24/008/001/2016-2323/2 от 17.12.2016, док.- осн. Расп. Прав. Красн. Кр. От 02.11.16 № 930-р; акт п-п з.у. от 16.11.2016 г.</t>
  </si>
  <si>
    <t>Соб., № 24-24/008-24/008/001/2016-2324/2 от 19.12.2016, док.- осн. Расп. Прав.Красн. Кр. От 02.11.16 № 930-р; акт п-п з.у. от 16.11.2016 г.</t>
  </si>
  <si>
    <t>Соб., № 24-24/008-24/008/001/2016-2325/2 от 17.12.2016, док.- осн. Расп.. Прав. Красн. Кр. От 02.11.16 № 930-р; акт п-п з.у. от 16.11.2016 г.</t>
  </si>
  <si>
    <t>Соб., № 24-24/008-24/008/001/2016-2328/2 от 16.12.2016, док.- осн. Расп. Прав. Красн. Кр. От 02.11.16 № 930-р; акт п- з.у. от 16.11.2016 г.</t>
  </si>
  <si>
    <t>Соб., № 24-24/008-24/008/001/2016-2326/2 от 17.12.2016, док.- осн. Расп. Пра. Красн. Кр. От 02.11.16 № 930-р; акт п-п з.у. от 16.11.2016 г.</t>
  </si>
  <si>
    <t>Соб., № 24-24/008-24/008/001/2016-2327/2 от 17.12.2016, док.- осн. Расп. Прав. Красн. Кр. От 02.11.16 № 930-р; акт п-п з.у. от 16.11.2016 г.</t>
  </si>
  <si>
    <t>Соб., № 24-24/008-24/008/001/2016-2370/2 от 20.12.2016, док.- осн. Расп. Прав. Красн. Кр. От 02.11.16 № 930-р; акт п-п з.у. от 16.11.2016 г.</t>
  </si>
  <si>
    <t>Соб., № 24-24/008-24/008/001/2016-2371/2 от  20.12.2016, док.- осн. Расп. Прав.Красн. Кр. От 02.11.16 № 930-р; акт п-п з.у. от 16.11.2016 г.</t>
  </si>
  <si>
    <t>Соб., № 24-24/008-24/008/001/2016-2372/2 от 20.12.2016, док.- осн. Расп. Прав. Красн. Кр. От 02.11.16 № 930-р; акт п-п з.у. от  16.11.2016 г.</t>
  </si>
  <si>
    <t>Соб., № 24-24/008-24/008/001/2016-2373/2 от 20.12.2016, док.- осн. Расп. Прав. Красн. Кр. От 02.11.16 № 930-р; акт п-п з.у. от  16.11.2016 г</t>
  </si>
  <si>
    <t>Соб., № 24-24/008-24/008/001/2016-2374/2 от  20.12.2016, док.- осн. Расп.. Прав. Красн. Кр. От 02.11.16 № 930-р; акт от п-п з.у. от 16.11.2016 г.</t>
  </si>
  <si>
    <t>Соб., № 24-24/008-24/008/001/2016-2375/2 от 20.12.2016, док.- осн. Расп. Прав. Красн. Кр. От 02.11.16 № 930-р; акт п-п з.у. от 16.11.2016 г.</t>
  </si>
  <si>
    <t>Соб., № 24-24/008-24/008/001/2016-2376/2 от  20.12.2016, док.- осн. Расп. Прав. Красн. Кр. От 02.11.16 № 930-р; акт п-п з.у. от 16.11.2016 г.</t>
  </si>
  <si>
    <t>Соб., № 24-24/008-24/008/001/2016-2377/2 от 20.12.2016, док.- осн. Расп.. Прав. Красн. Кр. От 02.11.16 № 930-р; акт п-п з.у. от 16.11.2016 г.</t>
  </si>
  <si>
    <t>Соб., № 24-24/008-24/008/001/2016-2378/2 от док.- осн. Расп.. Прав.а Красн. Кр. От 02.11.16 № 930-р; акт п-п з.у. от 16.11.2016 г.</t>
  </si>
  <si>
    <t>Соб., № 24-24/008-24/008/001/2016- 2379/2 от 20.12.2016, док.- осн. Расп.. Прав. Красн. Кр. От 02.11.16 № 930-р; акт п-п з.у. от 16.11.2016 г.</t>
  </si>
  <si>
    <t>Соб., № 24-24/008-24/008/001/2016-2380/2 от 20.12.2016, док.- осн. Расп.. Прав. Красн. Кр. От 02.11.16 № 930-р; акт п-п з.у. от 16.11.2016 г.</t>
  </si>
  <si>
    <t>Соб., № 24-24/008-24/008/001/2016-2381/2 от 20.12.2016, док.- осн. Расп.. Прав.а Красн. Кр. От 02.11.16 № 930-р; акт п-п з.у. от 16.11.2016 г.</t>
  </si>
  <si>
    <t>Соб., № 24-24/008-24/008/001/2016-2382/2 от 20.12.2016, док.- осн. Расп. Прав. Красн. Кр. От 02.11.16 № 930-р; акт п-п з.у. от 16.11.2016г.</t>
  </si>
  <si>
    <t>Соб., № 24-24/008-24/008/001/2016-2383/2 от 20.12.2016, док.- осн. Расп.. Прав. Красн. Кр. от 02.11.16 № 930-р; акт п-п з.у. от 16.11.2016 г.</t>
  </si>
  <si>
    <t>Соб., № 24-24/008-24/008/001/2016-2384/2 от 20.12.2016, док.- осн. Расп. Прав. Красн. Кр. От 02.11.16 № 930-р; акт п-п з.у. от 16.11.2016 г.</t>
  </si>
  <si>
    <t>Соб., № 24-24/008-24/008/001/2016-2385/2 от 20.12.2016, док.- осн. Расп. Прав. Красн. Кр. От 02.11.16 № 930-р; акт п-п з.у. от 16.11.2016 г.</t>
  </si>
  <si>
    <t xml:space="preserve">Соб, № 24-24/008-24/008/001/2016-2386/2 от 20.12.2016, док.- осн. Расп. Прав. Красн. Кр. От 02.11.16 № 930-р; акт п-п от 16.11.2016 </t>
  </si>
  <si>
    <t>Соб., № 24-24/008-24/008/001/2016-2387/2 от 20.12.2016,  док.- осн. Расп. Прав. Красн. Кр. От 02.11.16 № 930-р; акт п-п з.у. от 16.11.2016 г.</t>
  </si>
  <si>
    <t>Соб., № 24-24/008-24/008/001/2016-2388/2 от 20.12.2016, док.- осн. Расп. Прав.Красн. Кр. От 02.11.16 № 930-р; атк п-п з.у. от 16.11.2016 г.</t>
  </si>
  <si>
    <t>Соб.,№ 24-24/008-24/008/001/2016-2390/2 от 22.12.2016, док.- осн. Расп. Прав. Красн. Кр. От 02.11.16 № 930-р; акт п-п з.у. от 16.11.2016 г.</t>
  </si>
  <si>
    <t>Соб., № 24-24/008-24/008/001/2016-2391/2 от 22.12.2016,  док.- осн. Рас. Прав. Красн. Кр. От 02.11.16 № 930-р; акт п-п з.у. от 16.11.2016 г.</t>
  </si>
  <si>
    <t xml:space="preserve"> Соб.,  № 24-24/008-24/008/001/2016-2392/2 от 22.12.2016, док.- осн. Расп. Прав. Красн. Кр. От 02.11.16 № 930-р</t>
  </si>
  <si>
    <t>Соб., № 24-24/008-24/008/001/2016-2393/2 от 22.12.2016, док.- осн. Рас. Прав. Красн. Кр. От 02.11.16 № 930-р;акт п-п з.у. от 16.11.2016 г.</t>
  </si>
  <si>
    <t>Соб., № 24-24/008-24/008/001/2016-2394/2 от 22.12.2016, док.- осн. Расп. Прав. Красн. Кр. От 02.11.16 № 930-р; акт п-п з.у. от 16.11.2016 г.</t>
  </si>
  <si>
    <t xml:space="preserve"> Соб.,  № 24-24/008-24/008/001/2016-2277/2 от 14.12.2016, док.- осн. Расп. Прав. Красн. Кр. От 02.11.16 № 930-р; ат п-п з.у. от 16.11.2016 г.</t>
  </si>
  <si>
    <t>Соб., № 24-24/008-24/008/001/2016-2396/2 от 22.12.2016,  док.- осн. Расп. Прав. Красн. Кр. От 02.11.16 № 930-р; акт п-п з.у. от 16.11.2016 г.</t>
  </si>
  <si>
    <t>Соб, № 24-24/008-24/008/001/2016-2397/2 от 22.12.2016,  док.- осн. Расп. Прав. Красн. Кр. От 02.11.16 № 930-р;акт п-п з.у от 16.11.2016 г.</t>
  </si>
  <si>
    <t>Соб, № 24-24/008-24/008/001/2016-2398/2 от 22.12.2016, док. -осн. Расп. Прав. Красн. Кр. От 02.11.16 № 930-р; акт п-п з.у. от  16.11.2016 г.</t>
  </si>
  <si>
    <t xml:space="preserve"> Соб.,  № 24-24/008-24/008/001/2016-2399/2 от 20.12.2016, док.- осн. Расп. Прав. Красн. Кр. От 02.11.16 № 930-р: акт п-п  з.у. от 16.11.2016 г.</t>
  </si>
  <si>
    <t xml:space="preserve"> Соб., №  24-24/008-24/008/001/2016-2400/2 от 22.12.2016, док.- осн. Рас. Прав. Красн. кр. от 02.11.16 № 930-р; акт п-п з.у. от 16.11.2016 г.</t>
  </si>
  <si>
    <t xml:space="preserve"> Собственность, № 24-24/008-24/008/001/2016-2401/2 от  20.12.2016, док.- осн. Распоряжен. Прав. Красн. Кр. От 02.11.16 № 930-р; акт п-п з.у. от 16.11.2016 г.</t>
  </si>
  <si>
    <t>Соб., № 24-24/008-24/008/001/2016-2402/2 от 20.12.2016, док.- осн. Расп. Прав. Красн. Кр. От 02.11.16 № 930-р; акт п-п з.у. от 16.11.2016 г.</t>
  </si>
  <si>
    <t>20.12.2016</t>
  </si>
  <si>
    <t xml:space="preserve">Собь, № 24-24/008-24/008/001/2016-2403/2 от 21.12.2016, док.- осн. Расп. Прав. Красн. Кр. От 02.11.16 № 930-р; акт п-п з.у. от 16.11.2016 г. </t>
  </si>
  <si>
    <t>Соб., № 24-24/008-24/008/001/2016-2404/2 от 21.12.2016, док.- осн. Расп. Прав. Красн. кр. от 02.11.16 № 930-р; акт п-п з.у. от 16.11.2016 г.</t>
  </si>
  <si>
    <t xml:space="preserve">Соб., № 24-24/008-24/008/001/2016-2405/2 от 21.12.2016,  док.- осн. Расп. Прав. Красн. кр. от 02.11.16 № 930-р; акт п-п з.у. от 16.11.2016 г. </t>
  </si>
  <si>
    <t>Соб., № 24-24/008-24/008/001/2016-2407/2 от 20.12.2016, док.- осн. Расп.. Прав. Красн. Кр. От 02.11.16 № 930-р; акт п-п з.у. от 16.11.2016 г.</t>
  </si>
  <si>
    <t>Соб., № 24-24/008-24/008/001/2016-2409/2 от 20.12.2016, док.- осн. Расп. Прав. Красн. Кр. От 02.11.16 № 930-р; акт п-п з.у. от 16.11.2016 г.</t>
  </si>
  <si>
    <t>Соб., № 24-24/008-24/008/001/2016-2410/2 от 20.12.2016, док.- осн. Расп. Прав. Красн. Кр. От 02.11.16 № 930-р; акт п-п з.у. от 16.11.2016 г.</t>
  </si>
  <si>
    <t>Соб.ь, № 24-24/008-24/008/001/2016-2411/2 от 20.12.2016, док.- осн. Расп. Прав. Красн. Кр. От 02.11.16 № 930-р; акт п-п з.у. от  16.11.2016 г.</t>
  </si>
  <si>
    <t>Соб., № 24-24/008-24/008/001/2016-2412/2 от 20.12.2016,  док.- осн. Расп. Прав. Красн. Кр. От 02.11.16 № 930-р; акт п-п з.у. от 16.11.2016 г.</t>
  </si>
  <si>
    <t>Соб., № 24-24/008-24/008/001/2016-2413/2 от 20.12.2016, док.- осн. Расп. Прав. Красн. Кр. От 02.11.16 № 930-р; акт п-п з.у. от 16.11.2016 г.</t>
  </si>
  <si>
    <t>Соб., № 24-24/008-24/008/001/2016-2414/2 от 20.12.2016, док.- осн. Расп. Прав. Красн. Кр. От 02.11.16 № 930-р; акт п-п з.у. от 16.11.2016 г.</t>
  </si>
  <si>
    <t>Соб., № 24-24/008-24/008/001/2016-2415/2 от 21.12.2016, док.- осн. Рас. Прав. Красн. кр. от 02.11.16 № 930-р; акт п-п з.у. от 16.11.2016 г.</t>
  </si>
  <si>
    <t>Соб., № 24-24/008-24/008/001/2016-2416/2 от 21.12.2016, док.- осн. Расп.. Прав. Красн. Кр. От 02.11.16 № 930-р; акт п-п з.у. от 16.11.2016 г.</t>
  </si>
  <si>
    <t>Соб., № 24-24/008-24/008/001/2016-2417/2 от 21.12.2016,  док.- осн. Расп. Прав. Красн. Кр. От 02.11.16 № 930-р; акт п-п з.у. от  16.11.2016 г.</t>
  </si>
  <si>
    <t>Соб., № 24-24/008-24/008/001/2016-2418/2 от 21.12.2016, док.- осн. Расп. Прав.Красн. Кр. От 02.11.16 № 930-р; акт п-п з.у. от 16.11.2016 г.</t>
  </si>
  <si>
    <t>Соб., № 24-24/008-24/008/001/216-2419/1 т 21.12.2016,  док.- осн. Расп. Прав. Красн. Кр. От 02.11.16 № 930-р; акт п-п з.у. от 16.11.2016 г.</t>
  </si>
  <si>
    <t>Соб., № 24-24/008-24/008/001/2016-2420/2 от 21.12.2016,  док.- осн. Расп. Прав. Красн. Кр. От 02.11.16 № 930-р; атк п-п з.у. от 16.11.2016 г.</t>
  </si>
  <si>
    <t>Соб.ь, № 24-24/008-24/008/001/2016-2421/2 от 21.12.2016,  док.- осн. Расп. Прав. Красн. кр. от 02.11.16 № 930-р; акт п-п з.у. от 16.11.2016 г.</t>
  </si>
  <si>
    <t>Соб., № 24-24/008-24/008/001/2016-2437/2 от 22.12.2016, док.- осн. Расп. Прав. Красн. Кр. От 02.11.16 № 930-р; акт п-п з.у. от 16.11.2016 г.</t>
  </si>
  <si>
    <t xml:space="preserve"> Соб., № 24-24/008-24/008/001/2016-2438/2 от 22.12.2016,  док.- осн. Распн. Прав. Красн. Кр. От 02.11.16 № 930-р; акт п-п з.у. от 16.11.2016 г.</t>
  </si>
  <si>
    <t>Соб., №24-24/008-24/008/ 001/2016-2439 /2 от 22.12.16, док.- осн. Расп. Прав. Красн. Кр. От 02.11.16 № 930-р; акт п-п з.у от 16.11.2016 г.</t>
  </si>
  <si>
    <t>Соб.ь, № 24-24/008-24/008/001/2016-2440/2 от 22.12.2016, док.- осн. Расп. Прав. Красн. Кр. От 02.11.16 № 930-р; акт п-п з.у. от 16.11.2016 г.</t>
  </si>
  <si>
    <t>Соб., № 24-24/008-24/008/001/2016-2441/2 от 22.12.2016, док.- осн. Расп. Прав. Красн. Кр. От 02.11.16 № 930-р; акт п-п з.у. от 16.11.2016 г.</t>
  </si>
  <si>
    <t>Соб., № 24-24/008-24/008/001/2016-2442/2 от 22.12.2016, док.- осн. Расп. Прав. Красн. Кр. От 02.11.16 № 930-р; акт п-п  з.у. от 16.11.2016 г.</t>
  </si>
  <si>
    <t>Соб.,№  24-24/008-24/008/001/2016-2443/2 от 22.12.2016, док.- осн. Рас. Прав. Красн. Кр. От 02.11.16 № 930-р; акт п-п з.у. от 16.11.2016 г.</t>
  </si>
  <si>
    <t>Соб., № 24-24/008-24/008/001/2016-2444/2 от 22.12.2016, док.- осн. Расп. Прав. Красн. Кр. От 02.11.16 № 930-р; акт п-п з.у. от 16.11.2016 г.</t>
  </si>
  <si>
    <t>Соб., № 24-24/008-24/008/001/2016-2445/2 ОТ 22.12.2016, док.- осн. Расп. Прав Красн. кр. от 02.11.16 № 930-р; акт п-п з.у. от16.11.2016 г.</t>
  </si>
  <si>
    <t>Соб., № 24-24/008-24/008/001/2016-2446/2 от 22.12.2016, док.- осн. Расп. Прав. Красн. Кр. От 02.11.16 № 930-р; акт п-п з.у. от 16.11.2016 г.</t>
  </si>
  <si>
    <t>соб., № 24-24/008-24/008/001/2016-2447/2 от 22.12.2016, док.- осн. Расп. Прав. Красн. Кр. От 02.11.16 № 930-р; акт п-п з.у. от 16.11.2016 г.</t>
  </si>
  <si>
    <t>Соб., № 24-24/008-24/008/001/2016-2448/2 от 22.12.2016, док.- осн. Расп. Прав. Красн. Кр. От 02.11.16 № 930-р; акт п-п з.у. от 16.11.2016 г.</t>
  </si>
  <si>
    <t>Соб., № 24-24/008-24/008/001/2016-2449/2 от 22.12.2016, док.- осн. Расп. Прав. Красн. Кр. От 02.11.16 № 930-р; акт п-п з.у. от 16.11.2016 г.</t>
  </si>
  <si>
    <t>Соб., № 24-24/008-24/008/001/2016-2450/2 от 22.12.2016, док.- осн. Расп. Прав. Красн. Кр. От 02.11.16 № 930-р; акт п-п з.у. от 16.11.2016 г.</t>
  </si>
  <si>
    <t>Соб., № 24-24/008-24/008/001/2016-2452/2 от 22.12.2016, док.- осн. Расп. Прав. Красн. Кр. От 02.11.16 № 930-р; акт п-п з.у. от 16.11.2016 г.</t>
  </si>
  <si>
    <t>Соб., №  24-2/08-24/008/001/2016-2453/2 от 22.12.2016, док.- осн. Расп.. Прав. Красн. Кр. От 02.11.16 № 930-р; акт п-п з.у. от 16.11.2016 г.</t>
  </si>
  <si>
    <t>Соб., № 24-24/008-24/008/001/2016-2454/2 от 22.12.2016, док.- осн. Расп. Прав. Красн. Кр. От 02.11.16 № 930-р; акт п-п з.у. от 16.11.2016 г.</t>
  </si>
  <si>
    <t>Соб., № 24-24/008-24/008/001/2016-2455/2 от 22.12.2016, док.- осн. Расп.. Прав. Красн. Кр. От 02.11.16 № 930-р;акт п-п з.у. от 16.11.2016 г.</t>
  </si>
  <si>
    <t>Соб., № 24-24/008-24/008/001/2016-2456/2 от 22.12.2016, док.- осн. Расп. Прав.Красн. Кр. От 02.11.16 № 930-р; акт п-п з.у. от 16.11.2016 г.</t>
  </si>
  <si>
    <t>Соб.ь, № 24-24/008-24/008/001/2016-2458/2 от 23.12.2016, док.- осн. Расп. Прав. Красн. Кр. От 02.11.16 № 930-р; акт п-п з.у. от 16.11.2016 г.</t>
  </si>
  <si>
    <t>Соб., № 24-24/008-24/008/001/2016-2459/2 от 23.12.2016, док.- осн. Расп. Прав. Красн. Кр. От 02.11.16 № 930-р; акт п-п з.у. от 16.11.2016 г.</t>
  </si>
  <si>
    <t>Соб., № 24-24/008-24/008/001/2016-2460/2 от 23.12.2016, док.- осн. Расп. Прав. Красн. Кр. От 02.11.16 № 930-р; акт п-п з.у. от 16.11.2016 г.</t>
  </si>
  <si>
    <t>Соб., № 24-24/008-24/008/001/2016-2461/2 от 23.12.2016, док.- осн. Расп. Прав.Красн. Кр. От 02.11.16 № 930-р; акт п-п з.у. от 16.11.2016 г.</t>
  </si>
  <si>
    <t>Соб., № 24-24/008-24/008/001/2016-2464/2 от 23.12.2016, док.- осн. Расп. Прав. Красн. Кр. От 02.11.16 № 930-р; акт п-п з.у. от 16.11.2016 г.</t>
  </si>
  <si>
    <t>Соб., № 24-24/008-24/008/001/2016-2465/2 от  23.12.2016, док.- осн. Расп. Прав. Красн. Кр. От 02.11.16 № 930-р; акт п-п з.у. от 16.11.2016 г</t>
  </si>
  <si>
    <t>Соб., № 24-24/008-24/008/001/2016-2466/2 от 23.12.2016, док.- осн. Расп. Прав. Красн. Кр. От 02.11.16 № 930-р; акт п-п з.у. от 16.11.2016 г.</t>
  </si>
  <si>
    <t>Соб., № 24-24/008-24/008/001/2016-2467/2 от 23.12.2016, док.- осн. Расп. Прав.а Красн. Кр. От 02.11.16 № 930-р; акт п-п з.у. от 146.11.2016 г.</t>
  </si>
  <si>
    <t>Соб., № 24-24/008-24/008/001/2016-2468/2 от 23.12.2016, док.- осн. Расп. Прав.Красн. кр. от 02.11.16 № 930-р; акт п-п з.у. от 16.11.2016 г.</t>
  </si>
  <si>
    <t>Соб., № 24-24/008-24/008/001/2016-2469/2 от 23.12.2016, док.- осн. Расп. Прав. Красн. кр. от 02.11.16 № 930-р; акт п-п з.у. от 16.11.2016 г.</t>
  </si>
  <si>
    <t>Соб., № 24-24/008-24/008/001/2016-2470/2 от 23.12.2016, док.- осн. Расп. Прав. Красн. Кр. От 02.11.16 № 930-р; акт п-п з.у. от 16.11.2016 г.</t>
  </si>
  <si>
    <t>Соб., № м24-24/008-24/008/001/2016-2471/2 от 23.12.2016, док.- осн. Расп. Прав. Красн. Кр. От 02.11.16 № 930-р; акт п-п з.у. от 16.11.2016 г.</t>
  </si>
  <si>
    <t>Соб., № 24-24/008-24/008/001/2016-2473/2 от 23.12.2016, док.- осн. Расп. Прав.а Красн. Кр. От 02.11.16 № 930-р; акт п-п з.у. от 16.11.2016 г.</t>
  </si>
  <si>
    <t>Соб., № 24-24/008-24/008/001/2016-2474/2 от 23.12.2016, док.- осн. Расп. Прав. Красн. Кр. От 02.11.16 № 930-р; акт п-п з.у. от 16.11.2016 г.</t>
  </si>
  <si>
    <t>Соб., № 24-24/008-24/008/001/2016-2475/2 от 23.12.20163, док.- осн. Расп. Прав. Красн. Кр. От 02.11.16 № 930-р;атк п-п з.у. от 16.11.2016 г.</t>
  </si>
  <si>
    <t>Соб, № 24-24/008-24/008/001/2016-2476/2 от 23.12.2016, док.- осн. Расп.. Прав. Красн. Кр. От 02.11.16 № 930-р; акт п-п з.у. от 16.11.2016 г.</t>
  </si>
  <si>
    <t>Соб. № 24-24/008/-24/008/001/2016-2477/2 от 23.12.2016, док.- осн. Расп.. Прав. Красн. Кр. От 02.11.16 № 930-р; акт п-п з.у. от 16.11.2016 г.</t>
  </si>
  <si>
    <t>Соб, № 24-24/008-24/008/001/2016-2478/2 от 23.12.2016, док.- осн. Расп. Прав. Красн. Кр. От 02.11.16 № 930-р; акт п-п з.у. от 16.11.2016 г.</t>
  </si>
  <si>
    <t>Соб., № 24-24/008-24/008/001/2016-2479/2 от 23.12.2016, док.- осн. Расп. Прав. Красн. Кр. От 02.11.16 № 930-р; акт п-п з.у. от 16.11.2016 г.</t>
  </si>
  <si>
    <t>Соб., № 24-24/008-24/008/001/2016-2480/2 от 23.12.2016, док.- осн. Расп. Прав.Красн. Кр. От 02.11.16 № 930-р; акт п-п з.у. от 16.11.2016 г.</t>
  </si>
  <si>
    <t>Соб., № 24-24/008-24/008/001/2016-2492/2 от 23.12.2016, док.- осн. Расп. Прав. Красн. Кр. От 02.11.16 № 930-р; акт п-п з.у. от 16.11.2016 г.</t>
  </si>
  <si>
    <t>Соб., № 24-24/008-24/008/001/2016-2493/2 от 23.2.2016, док.- осн. Расп. Прав Красн. Кр. От 02.11.16 № 930-р; акт п-п з.у. от 16.11.2016 г.</t>
  </si>
  <si>
    <t>Соб., № 24-24/008-24/008/001/2016-2494/2 от 23.12.2016, док.- осн. Расп. Прав. Красн. Кр. От 02.11.16 № 930-р; акт п-п з.у. от 16.12.2016 г.</t>
  </si>
  <si>
    <t>Соб., № 24-24/008-24/008/001/2016-2495/2 от 23.12.2016, док.- осн. Расп. Прав. Красн. Кр. От 02.11.16 № 930-р; акт п-п з.у. от 16.12.2016 г.</t>
  </si>
  <si>
    <t>Соб., № 24-24/008-24/008/001/2016-2496/2 от 23.12.2016, док.- осн. Расп. Прав. Красн. Кр. От 02.11.16 № 930-р; акт п-п з.у. от 16.11.2016 г.</t>
  </si>
  <si>
    <t>Соб., № 24-24/008-24/008/001/2016-2497/2 от 23.12.2016, док.- осн. Расп. Прав. Красн. Кр. От 02.11.16 № 930-р; акт п-п з.у. от 16.11.2016 г.</t>
  </si>
  <si>
    <t>Соб., № 24-24/008-24/008/001/2016-2498/2 от  23.12.2016, док.- осн. Расп. Прав.Красн. Кр. От 02.11.16 № 930-р; акт п-п з.у. от 16.11.2016 г.</t>
  </si>
  <si>
    <t>Соб., № 24-24/008-24/008/001/2016-2499/2 от 23.12.2016,док.- осн. Расп. Прав. Красн. Кр. От 02.11.16 № 930-р; акт п-п от 16.11.2016 г.</t>
  </si>
  <si>
    <t>Соб.ь, № 24-24/008-24/008/001/2016-2500/2 от 23.12.2016, док.- осн. Расп. Прав. Красн. Кр. От 02.11.16 № 930-р; акт п-п от 16.11.2016 г.</t>
  </si>
  <si>
    <t>Безвомез. пользование, дог. № 08-БП-1513 от 24.06.2016 г. на 6 лет. Селявко Владимир Александрович</t>
  </si>
  <si>
    <t>Безвомезд.пользование, дог. № 08-БП-1513 от 24.06.2016 г. на 6 лет. Селявко Владимир Александрович</t>
  </si>
  <si>
    <t xml:space="preserve">Соб., № 24-24/008-24/008/001/2016-2501/2 от 25.12.2016, док.- осн. Расп. Прав. Красн. Кр. От 02.11.16 № 930-р; акт п-п от 16.11.2016 </t>
  </si>
  <si>
    <t>Соб., № 24-24/008-24/008/001/2016-2502/2 от 25.12.2016, док.- осн. Расп. Прав. Красн. Кр. От 02.11.16 № 930-р; акт п-п от16.11.2016 г.</t>
  </si>
  <si>
    <t>Соб., № 24-24/008-24/008/001/2016-253/2 от 25.12.2016, док.- осн. Расп. Прав. Красн. Кр. От 02.11.16 № 930-р; акт п-п от 16.11.2016 г.</t>
  </si>
  <si>
    <t xml:space="preserve">Соб., № 24-24/008-24/008/001/2016-2504/2 от 23.12.2016, док.- осн. Расп. Прав. Красн. Кр. От 02.11.16 № 930-р; акт п-п от 16.11.2016 </t>
  </si>
  <si>
    <t>Соб., № 24-24/008-24/008/001/2016-2505/2 от 25.12.2016, док.- осн. Расп. Прав. Красн. Кр. От 02.11.16 № 930-р; акт п-п з.у. от 16.11.2016 г.</t>
  </si>
  <si>
    <t>Договор безвозмездпользования№ 08-БП-1544 от 22.07.2016 г., срок аренды с 22.07.2016 на 6 лет. Кряжева Елена Анатольевна.</t>
  </si>
  <si>
    <t>Соб., № 24-24/008-24/008/001/2016-2506/2 от 23.12.2016, док.- осн. Расп. Прав. Красн. Кр. От 02.11.16 № 930-р; акт п-п з.у. от 16.11.2016 г.</t>
  </si>
  <si>
    <t>Соб. № 24-24/008-24/008/001/2016-2507/2 от 23.12.2016, док.- осн. Расп. Прав. Красн. Кр. от 02.11.16 № 930-р; акт п-п з.у. от 16.11.2016 г.</t>
  </si>
  <si>
    <t>Соб.ь, № 24-24/008-24/008/001/2016-2508/2 от 23.12.2016, док.- осн. Расп. Прав. Красн. Кр. От 02.11.16 № 930-р; акт п-п з.у от 16.11.2016 .</t>
  </si>
  <si>
    <t>Соб., № 24-24/008-24/008/001/2016-2509/2 от 23.12.2016, док.- осн. Расп. Прав. Красн. Кр. От 02.11.16 № 930-р; акт п-п з.у. от 16.11.2016 г.</t>
  </si>
  <si>
    <t>Соб., № 24-24/008-24/008/001/2016-2510/2 от 23.12.2016, док.- осн. Расп. Прав. Красн. Кр. От 02.11.16 № 930-р; акт п-п з.у. от 16.11.2016 г.</t>
  </si>
  <si>
    <t>Соб., 3 24-24/008-24/008/001/2016-2526/2 от 26.12.2016, док.- осн. Расп. Прав. Красн. Кр. От 02.11.16 № 930-р; акт п-п з.у. от 16.11.2016 г.</t>
  </si>
  <si>
    <t>Соб., № 24-24/008-24/008/001/2016-2527/2 от 25.12.2016, док.- осн. Расп. Прав. Красн. Кр. От 02.11.16 № 930-р; акт п-п з.у. от 16.11.2016 г.</t>
  </si>
  <si>
    <t>Соб., № 24-24/008-24/008/001/2016-2528/2 от 25.12.2016, док.- осн. Расп. Прав. Красн. Кр. От 02.11.16 № 930-р; акт п-п з.у. от 16.11.2016 г.</t>
  </si>
  <si>
    <t>Соб., № 24-24/008-24/008/001/2016-2529/2 от 25.12.2016, док.- осн. Рас. Прав. Красн. Кр. От 02.11.16 № 930-р; акт п-п з.у. от 16.11.2016 г.</t>
  </si>
  <si>
    <t>Соб., № 24-24/008-24/008/001/2016-2330/2 от 25.12.2016, док.- осн. Расп. Прав. Красн. Кр. От 02.11.16 № 930-р; акт п-п з.у. от  16.11.2016 г.</t>
  </si>
  <si>
    <t>док.- осн. Распоряжен. Правительства Красн. Кр. От 02.11.16 № 930-р акт п-п з.у. от  16.11.2016 г.</t>
  </si>
  <si>
    <t>Соб.ь, № 24-24/008-24/008/001/2016-2532/2 от 25.12.2016, док.- осн. Расп. Прав. Красн. Кр. От 02.11.16 № 930-р4 акт п-п от 16.11.2016 г.</t>
  </si>
  <si>
    <t>Соб., № 24-24/008-24/008/001/2016-2533/2 от 25.12.2016, док.- осн. Расп. Прав. Красн. Кр. От 02.11.16 № 930-р; акт п-п з.у. от 16.11.2016 .</t>
  </si>
  <si>
    <t>Соб., № 24-24/008-24/008/001/2016-2534/2 от 25.12.2016, док.- осн. Расп. Прав. Красн. Кр. От 02.11.16 № 930-р; акт п-п от 16.11.2016 г.</t>
  </si>
  <si>
    <t>Соб. № 24-24/008-24/008/001/2016-2635/2 от 25.12.2016, док.- осн. Рас. Прав. Красн. Кр. От 02.11.16 № 930-р; акт п-п з.у.от 16.11.2016 г.</t>
  </si>
  <si>
    <t>док.- осн. Распоряжен. Правительства Красн. Кр. От 02.11.16 № 930-р; акт п-п з.у.от 16.11.2016 г.</t>
  </si>
  <si>
    <t>Соб., № 24-24/008-24/008/001/2016-2537/2 от 25.12.2016, док.- осн. Расп. Прав.Красн. Кр. От 02.11.16 № 930-р; акт п-п з.у. от 16.11.2016 г.</t>
  </si>
  <si>
    <t>Соб., № 24-24/008-24/008/001/2016-2538/2 от 25.12.2016, док.- осн. Расп. Прав. Красн. Кр. От 02.11.16 № 930-р; акт п-п з.у. от 16.11.2016 г.</t>
  </si>
  <si>
    <t>Соб., № 24-24/008-24/008/001/2016-2539/2 от 25.12.2016, док.- осн. Расп. Прав. Красн. Кр. От 02.11.16 № 930-р; акт п-п з.у. от 16.11.2016 г.</t>
  </si>
  <si>
    <t>Соб.ь, № 24-24/008-24/008/001/2016-2540/2 от 25.12.2016, док.- осн. Расп. Прав.а Красн. Кр. От 02.11.16 № 930-р; акт п-п от 16.11.2016 г.</t>
  </si>
  <si>
    <t>Соб., № 24-24/008-24/008/001/2016-2541/2 от 25.12.2016, док.- осн. Расп. Прав.а Красн. Кр. От 02.11.16 № 930-р; акт п-п з.у. от 16.11.2016 г.</t>
  </si>
  <si>
    <t>Соб., № 24-24/008-24/008/001/2016-2542/2 от 25.12.2016, док.- осн. Расп. Прав. Красн. Кр. От 02.11.16 № 930-р; акт п-п з.у. от 16.11.2016 г.</t>
  </si>
  <si>
    <t>Соб., № 24-24/008-24/008/001/2016-2543/2 от 25.12.2016, док.- осн. Расп. Прав. Красн. Кр. От 02.11.16 № 930-р; акт п-п з.у. от 16.11.2016 г.</t>
  </si>
  <si>
    <t>Соб., № 24-24/008-24/008/001/2016-2544/2 от 26.12.2016, док.- осн. Расп. Прав. Красн. Кр. От 02.11.16 № 930-р; акт п-п з.у. от 16.11.2016 г.</t>
  </si>
  <si>
    <t>Соб., № 24-24/008-24/008/001/2545/2 от 26.12.2016, док.- осн. Расп. Прав. Красн. Кр. От 02.11.16 № 930-р; акт п-п з.у. от 16.11.2016 г.</t>
  </si>
  <si>
    <t>Соб., № 24-24/008-24/008/001/2016-2546/2 от 26.12.2016, док.- осн. Расп. Прав. Красн. Кр. От 02.11.16 № 930-р; акт п-п з.у. от 16.11.2016 г.</t>
  </si>
  <si>
    <t>Соб., № 24-24/008-24/008/001/2016-2547/2 от 25.12.2016, док.- осн. Расп. Прав. Красн. Кр. От 02.11.16 № 930-р; акт п-п з.у. от 16.11.2016 г.</t>
  </si>
  <si>
    <t>Соб.,№ 24-24/008-24/008/001/2016-2548/2 от 25.12.2016, док.- осн. Расп. Прав. Красн. Кр. От 02.11.16 № 930-р; акт п-п з.у. от 16.11.2016 г.</t>
  </si>
  <si>
    <t>Соб.ь, № 24-24/008-24/008/001/2016-2549/2 от 25.12.2016, док.- осн. Расп. Прав. Красн. Кр. от 02.11.16 № 930-р; акт п-п з.у. от 16.11.2016 г.</t>
  </si>
  <si>
    <t>Соб., № 24-24/008-24/008/001/2016-2552/2 от 25.12.2016, док.- осн. Расп. Прав. Красн. Кр. От 02.11.16 № 930-р; акт п-п з.у от 16.11.2016 г.</t>
  </si>
  <si>
    <t>Соб., № 24-24/008-24/008/001/2016-2551/2 от 25.12.2016, док.- осн. Расп. Прав.Красн. Кр. От 02.11.16 № 930-р; акт п-п з.у. от 16.11.2016 г.</t>
  </si>
  <si>
    <t>Соб., № 24-24/008-24/008/001/2016-2550/2 от 25.12.2016,  док.- осн. Расп. Прав. Красн. Кр. От 02.11.16 № 930-р; акт п-п з.у. от 16.11.2016 г.</t>
  </si>
  <si>
    <t>Соб., № 24-24/008-24/008/001/2016-2553/2 от 25.12.2016, док.- осн. Расп. Прав. Красн. Кр. От 02.11.16 № 930-р; акт п-п з.у от 16.11.2016 г.</t>
  </si>
  <si>
    <t>Соб., № 24-24/008-24/008/001/2016-2554/2 от 26.12.2016, док.- осн. Расп. Прав. Красн. Кр. От 02.11.16 № 930-р; акт п-п з.у. от 16.11.2016 г.</t>
  </si>
  <si>
    <t>Соб., № 24-24/008-24/008/001/2016-2555/2 от 26.12.2016 г.док.- осн. Расп. Прав. Красн. Кр. От 02.11.16 № 930-р;  акт п-п з.у. от 16.11.2016 г.</t>
  </si>
  <si>
    <t>Соб., № 24-24/008-24/008/001/2016-2556/2 от 25.12.2016, док.- осн. Расп. Прав. Красн. Кр. От 02.11.16 № 930-р; акт п-п з.у от 16.11.2016 г.</t>
  </si>
  <si>
    <t xml:space="preserve">Соб., № 24-24/008-24/008/001/2016-2557/2 от 25.12.2016, док.- осн. Расп. Прав. Красн. Кр. От 02.11.16 № 930-р; акт п-п от  16.11.2016 </t>
  </si>
  <si>
    <t>Соб., № 24-24/008-24/008/001/2016-2558/2 от 25.12.2016, док.- осн. Расп. Прав. Красн. Кр. От 02.11.16 № 930-р; акт п-п з.у. от 16.11.2016 г.</t>
  </si>
  <si>
    <t>Соб., № 24-24/008-24/008/001/2016-2559/2 от 25.12.2016 г., док.- осн. Распн. Прав. Красн. Кр. От 02.11.16 № 930-р; акт п-п з.у. от 16.11.2016 г.</t>
  </si>
  <si>
    <t>Соб., № 24-24/008-24/008/001/2016-2560/2 от 25.12.2016 г., док.- осн. Расп. Прав. Красн. Кр. От 02.11.16 № 930-р; акт п-п з.у. от 16.11.2016 г.</t>
  </si>
  <si>
    <t>Соб.ь, № 24-24/008-24/008/001/2016-2561/2 от 25.12.2016, док.- осн. Расп. Прав. Красн. Кр. От 02.11.16 № 930-р; акт п-п з.у. от 16.11.2016 г.</t>
  </si>
  <si>
    <t xml:space="preserve">Соб., № 24-24/008-24/008/001/2016-2562/2 от 25.12.2016, док.- осн. Расп. Прав. Красн. Кр. От 02.11.16 № 930-р; акт п-п от 16.11.2016 </t>
  </si>
  <si>
    <t>Соб.ь, № 24-24/008-24/008/001/2016-2563/2 от 25.12.2016, док.- осн. Расп. Прав. Красн. Кр. От 02.11.16 № 930-р; акт  п-п з.у от 16.11.2016 г.</t>
  </si>
  <si>
    <t>Соб. № 24-24/008-24/00/001/2016-2564/1 от 25.12.2016, док.- осн. Расп. Прав. Красн. Кр. От 02.11.16 № 930-р; акт п-п з.у. от 16.11.2016 г.</t>
  </si>
  <si>
    <t>Соб., № 24-24/008-24/008/001/2016-2565/2 от 25.12.2016, док.- осн. Расп. Прав. Красн. Кр. От 02.11.16 № 930-р; акт п-п з.у. от 16.11.2016 г.</t>
  </si>
  <si>
    <t>Соб., № 24-24/008-24/008/001/2016-2567/2 от 28.12.2016, док.- осн. Расп. Прав. Красн. Кр. От 02.11.16 № 930-р; акт п-п з.у. от 16.11.2016 г.</t>
  </si>
  <si>
    <t>Соб., № 24-24/008-24/008/001/2016-2568/2 от 28.12.2016, док.- осн. Расп.. Прав.Красн. Кр. От 02.11.16 № 930-р; акт п-п з.у. от 16.11.2016 г.</t>
  </si>
  <si>
    <t>Соб., № 24-24/008-24/008/001/2016-2569/2 от 28.12.2016, док.- осн. Расп. Прав.а Красн. Кр. От 02.11.16 № 930-р; акт п-п з.у. от 16.11.2016 г.</t>
  </si>
  <si>
    <t>Соб.,№ 24-24/008-24/008/001/2016-2570/2 от 28.12.2016, док.- осн. Расп. Прав. Красн. Кр. От 02.11.16 № 930-р;акт п-п з.у. от 16.11.2016 г.</t>
  </si>
  <si>
    <t>Соб., № 24-24/008-24/008/001/2016-2571/2 от 28.12.2016, док.- осн. Расп. Прав. Красн. Кр. От 02.11.16 № 930-р; акт п-п з.у. от 16.11.2016 г.</t>
  </si>
  <si>
    <t>Соб.ь, № 24-24/008-24/008/001/2016-2572/20от 28.12.2016, док.- осн. Расп. Прав. Красн. Кр. От 02.11.16 № 930-р; акт п-п з.у. от 16.11.2016 г.</t>
  </si>
  <si>
    <t>Соб., № 24-24/008-24/008/001/2016-2573/2 от 28.12.2016, док.- осн. Расп. Прав. Красн. Кр. От 02.11.16 № 930-р; акт п-п з.у. от 16.11.2016 г.</t>
  </si>
  <si>
    <t>Соб., № 24-24/008-24/008/001/2016-2575/2 от 28.12.2016, док.- осн. Расп. Прав. Красн. Кр. От 02.11.16 № 930-р; акт п-п от 16.12.2016 г.</t>
  </si>
  <si>
    <t xml:space="preserve">Соб., № 24-24/008-24/008/001/2016-2576/2 от 28.12.2016, док.- осн. Расп. Прав. Красн. Кр. От 02.11.16 № 930-р; акт п-п от 16.11.2016 </t>
  </si>
  <si>
    <t xml:space="preserve">Соб., № 24-24/008-24/ 008/001/2016-2578/2 от 28.12.2016, док.- осн. Расп. Прав. Красн. Кр. от 02.11.16 № 930-р; акт п-п з.у от 16.11.16 </t>
  </si>
  <si>
    <t>Соб., № 24-24/008-24/008 /001/2016-2577/2 от 28.12.2016, док.- осн. Расп. Прав.а Красн. Кр. От 02.11.16 № 930-р; акт п-п з.у. от 16.11.2016 г.</t>
  </si>
  <si>
    <t>Соб., № 24-24/008-24/008/001/2016-2579/2 от 28.12.2016, док.- осн. Рас. Прав. Красн. Кр. от 02.11.16 № 930-р; акт п-п з.у. от 16.11.2016 г.</t>
  </si>
  <si>
    <t xml:space="preserve">Соб., № 24-24/008-24/008/001/2016-2580/2 от 28.12.2016, док.- осн. Расп. Прав. Красн. Кр. От 02.11.16 № 930-р; акт п-п от 28.12.2016 </t>
  </si>
  <si>
    <t>Соб., № 24-24/008-24/008/001/2016-2581/2  от 28.12.2016, док.- осн. Расп. Прав. Красн. Кр. От 02.11.16 № 930-р; акт п-п з.у. от 16.11.2016 г.</t>
  </si>
  <si>
    <t>Договор безвозмездого пользвния № 08-БП-1439 от 03.06.2016 срок дейст-вия 6 лет, Толстиков Игорь Владимирович</t>
  </si>
  <si>
    <t>Соб., № 24-24/008-24/008/001/2016-2582/2 о 28.12.2016,  док.- осн. Расп. Прав. Красн. Кр. От 02.11.16 № 930-р; акт п-п з.у. от 16.11.23016 г.</t>
  </si>
  <si>
    <t>Соб.ь, № 24-24/008-24/008/001/2016-2583/2 от  28.12.2016, док.- осн. Расп. Прав.а Красн. Кр. От 02.11.16 № 930-р; акт п-п з.у.  от 16.11.2016 г.</t>
  </si>
  <si>
    <t>Соб., № 24-24/008-24/008/001/2016-2584/2 от 28.12.2016, док.- осн. Расп. Прав.а Красн. Кр. от 02.11.16 № 930-р; акт п- з.у. от 16.11.2016 .</t>
  </si>
  <si>
    <t>Соб., № 24-24/008-24/008/001/2016-2585/2 от 28.12.2016, док.- осн. Расп. Прав.а Красн. Кр. от 02.11.16 № 930-р; акт п-п з.у. от 16.1.2016 г.</t>
  </si>
  <si>
    <t xml:space="preserve">Договор безвозмездного поль-зования, № 08-БП-1439 от 03.06.16 г. срок действия 6 лет. Толстиков Игорь Владимирович </t>
  </si>
  <si>
    <t>Соб., № 24-24/008-24/008/001/2016-2586/2 от 28.12.2016, док.- осн. Расп.. Прав. Красн. Кр. От 02.11.16 № 930-р; акт п-п от 16.11.2016 г.</t>
  </si>
  <si>
    <t>Соб., № 24-24/008-24/008/001/2016-2593/2 от 29.12.2016, док.- осн. Расп. Прав. Красн. Кр. От 02.11.16 № 930-р; акт п-п з.у. от 16.11.2016 г.</t>
  </si>
  <si>
    <t>Соб., № 24-24/008-24/008/001/2016-2594/2 от 28.12.2016, док.- осн. Расп. Прав. Красн. Кр. От 02.11.16 № 930-р; акт п-п з.у. от 16.11.2016 г.</t>
  </si>
  <si>
    <t>Соб. № 24-24/008-24/008/001/2016-2595/2 о 29.12.2016, док.- осн. Расп. Прав. Красн. Кр. От 02.11.16 № 930-р; акт п-п з.у. от 16.11.2016 г.</t>
  </si>
  <si>
    <t xml:space="preserve">Соб., № 24-24/008-24/008/001/2016-2596/2 от 29.12.2016, док.- осн. Расп. Прав. Красн. Кр. От 02.11.16 № 930-р; акт п-п от 16.11.2016 </t>
  </si>
  <si>
    <t>Соб., № 24-24/008-24/008/001/2016-2597/2 от  29.12.2016, док.- осн. Расп. Прав. Красн. Кр. От 02.11.16 № 930-р; акт п-п з.у. от 16.11.2016 г.</t>
  </si>
  <si>
    <t>Соб.ь, № 24-24/008-24/008/001/2016-2598/2 от 29.12.2016, док.- осн. Расп. Прав. Красн. Кр. От 02.11.16 № 930-р4 ктп- з.у. от  16.11.2016 г.</t>
  </si>
  <si>
    <t>Соб.ь, № 24-24/008-24/008/001/2016-2599/2 от 29.12.2016, док.- осн. Расп. Прав.а Красн. Кр. От 02.11.16 № 930-р; акт п-п з.у.от 16.11.2016 г.</t>
  </si>
  <si>
    <t>Соб., № 24-24/008-24/008/001/2016-2600/2 оттт 29.12.2016, док.- осн. Расп. Прав. Красн. Кр. От 02.11.16 № 930-р; ат п-п з.у. от 16.11.2016 г.</t>
  </si>
  <si>
    <t>Соб., № 24-24/008-24/008/001/2016-2602/2 от 29.12.2016, док.- осн. Расп. Прав. Красн. Кр. От 02.11.16 № 930-р; акт п-п  от 16.11.2016</t>
  </si>
  <si>
    <t>Соб.ь, № 24-24/008-24/008/001/2016-2603/2 от 29.12.2016, док.- осн. Расп. Прав. Красн. Кр. От 02.11.16 № 930-р; акт п-п от 16.11.2016 г.</t>
  </si>
  <si>
    <t>Соб, № 24-24/008-24/008/001/2016-2604/2 от 29.12.2016, док.- осн. Расп. Прав. Красн. Кр. От 02.11.16 № 930-р</t>
  </si>
  <si>
    <t xml:space="preserve">Соб., № 24-24/008-24/008/001/2016-2607/2 от 29.12.2016, док.- осн. Расп. Прав. Красн. Кр. От 02.11.16 № 930-р; акт п-п от 16.11.2016 </t>
  </si>
  <si>
    <t>Соб., № 24-24/008-24/008/001/2016-2609/2 от 29.12.2016,  док.- осн. Расп. Прав. Красн. Кр. От 02.11.16 № 930-р; акт п-п от 16.11.2016 г.</t>
  </si>
  <si>
    <t>Соб., № 24-24/008-24/008/001/2016-2610/2 от 29.12.2016, док.- осн. Расп. Прав. Красн. Кр. От 02.11.16 № 930-р; акт от 16.11.2016</t>
  </si>
  <si>
    <t xml:space="preserve">Соб., № 24-24/008-24/008/001/2016-2611/2 от 29.12.2016, док.- осн. Расп. Прав. Красн. Кр. От 02.11.16 № 930-р; акт п-п от 16.11.2016 </t>
  </si>
  <si>
    <t xml:space="preserve">Соб., № 24-24/008-24/008/001/2016-2613/2 от 29.12.2016, док.- осн. Расп. Прав.а Красн. Кр. От 02.11.16 № 930-р; акт п-п от 16.11.2016 </t>
  </si>
  <si>
    <t>Соб., № 24-24/008-24/008/001/2016-2614/2 от 29.12.2016, док.- осн. Расп. Прав. Красн. Кр. от 02.11.16 № 930-р; акт п-п з.у. от 16.11.2016 г.</t>
  </si>
  <si>
    <t>Соб.ь, № 24-24/008-24/008/001/2016-2615/2 от 29.12.2016, док.- осн. Расп. Прав. Красн. Кр. от 02.11.16 № 930-р; акт п-п з.у. от  16.11.2016 г.</t>
  </si>
  <si>
    <t>Соб., № 24-24/008-24/008/001/2016-2617/2 от 28.12.2016, док.- осн. Расп. Прав. Красн. Кр.от 02.11.16 № 930-р; акт п-п з.у. от 16.11.2016 г.</t>
  </si>
  <si>
    <t>Соб., № 24-24/008-24/008/001/2016-2618/2 от 28.12.2016, док.- осн. Расп. Прав. Красн. Кр. от 02.11.16 № 930-р акт п-п з.у. от 16.11.2016 г.</t>
  </si>
  <si>
    <t xml:space="preserve">Соб., № 24-24/008-24/008/001/2016-2619/2 от  28.12.2016, док.- осн. Расп. Прав.а Красн. Кр. от 02.11.16 № 930-р; акт п-п з.у от 16.11.2016 г. </t>
  </si>
  <si>
    <t>Соб., № 24-24/008-24/008/001/2016-2620/2 от 28.12.2016, док.- осн. Расп. Прав.а Красн. Кр. От 02.11.16 № 930-р; акт п-п з.у. от 16.11.2016 г.</t>
  </si>
  <si>
    <t>Соб., № 24-24/008-24/00/001/2016-2621/2 от 28.12.2016, док.- осн. Расп. Прав. Красн. Кр.от 02.11.16 № 930-р; акт п-п з.у. от 16.11.2016 г.</t>
  </si>
  <si>
    <t xml:space="preserve">Соб., № 24-24/008-24/008/001/2016-2623/2 от 29.12.2016, док.- осн. Расп. Прав. Красн. Кр. от 02.11.16 № 930-р; акт п-п з.у. от16.11.16 </t>
  </si>
  <si>
    <t>Соб., № 24-24/008-24/008/001/2016-2624/2 от 29.1.2016, док.- осн. Расп. Прав. Красн. Кр. От 02.11.16 № 930-р; акт п-п з.у. от 16.11.2016 г.</t>
  </si>
  <si>
    <t>Соб.ь, № 24-24/008-24/008/001/2016-2652/2 от 29.12.2016, док.- осн. Расп. Прав. Красн. Кр. От 02.11.16 № 930-р; акт п-п з.у. от 16.11.2016 г.</t>
  </si>
  <si>
    <t>Соб., № 24-24/008-24/008/001/2016-2626/2 от 29.12.2016, док.- осн. Расп. Прав. Красн. Кр. от 02.11.16 № 930-р; акт п-п з.у. от 16.11.2016 г.</t>
  </si>
  <si>
    <t>Соб., № 24-24/008-24/008/001/2016-2650/2 от 30.12.2016, док.- осн. Расп. Прав. Красн. Кр.от 02.11.16 № 930-р; акт п-п з.у. от 16.11.2016 г.</t>
  </si>
  <si>
    <t>Соб.. № 24-24/008-24/008/001/2016-2651 от 30.12.2016, док.- осн. Расп. Прав. Красн. Кр. От 02.11.16 № 930-р; 30.12.2016 г.</t>
  </si>
  <si>
    <t>Соб., № 24-24/008-24/008/001/2016-2652/2 от 30.12.2016, док.- осн. Расп. Прав. Красн. Кр. От 02.11.16 № 930-р%акт п-п з.у. от 16.11.2016 г.</t>
  </si>
  <si>
    <t>Соб., № 24-24/008-24/008/001/2016-2653/2 от 30.12.2016, док.- осн. Расп. Правюа Красн. Кр. от 02.11.16 № 930-р; акт п-п з.у. от  16.11.2016 г.</t>
  </si>
  <si>
    <t>Соб.ь, № 24-24/008-24/008/001/2016-2654/2 от 30.12.2016, док.- осн. Расп. Прав. Красн. Кр. От 02.11.16 № 930-р; акт п-п з.у. от 16.11.2016 г.</t>
  </si>
  <si>
    <t>Соб., № 24-24/008-24/008/001/2016-2655/2 от 30.12.2016, док.- осн. Расп. Прав. Красн. Кр. от 02.11.16 № 930-р; акт п-п з.у. от 16.11.2016 г.</t>
  </si>
  <si>
    <t>Соб., № 24-24/008-24/008/001/2016-2656/2 от 30.12.2016, док.- осн. Расп. Прав. Красн. Кр. от 02.11.16 № 930-р; акт п-п з.у. от 16.11.2016 г.</t>
  </si>
  <si>
    <t>Соб., № 24-24/008-24/008/001/2016-2657/2 от 30.12.2016, док.- осн. Расп. Прав. Красн. Кр. от 02.11.16 № 930-р; акт п-п з.у. от 16.11.2016 г.</t>
  </si>
  <si>
    <t>Соб.ь,№ 24-24/008-24/008/001/2016-2658/2 от 30.12.2016, док.- осн. Расп. Прав. Красн. Кр. От 02.11.16 № 930-р; акт п-п з.у. от 16.11.2016 г.</t>
  </si>
  <si>
    <t>Соб.ь, № 24-24/008-24/008/001/2016-2659/2 от 30.12.2016, док.- осн. Расп. Прав. Красн. Кр. От 02.11.16 № 930-р; акт п-п з.у. от 16.11.2016 г.</t>
  </si>
  <si>
    <t>Соб., № 24-24/008-24/008/001/2016-2660/2 от 30.12.2016, док.- осн. Расп. Прав. Красн. Кр. От 02.11.16 № 930-р; акт п-п з.у. от 16.11.2016 г.</t>
  </si>
  <si>
    <t>Соб., № 24-24/008-24/008/001/2016-2661/2 от 30.12.2016, док.- осн. Расп. Прав. Красн. Кр. От 02.11.16 № 930-р; акт п-п з.у. от 16.11.2016 г</t>
  </si>
  <si>
    <t>Соб. № 24-24/008-24/008/001/2016-2662/2 от 30.12.2016, док.- осн. Расп. Прав. Красн. Кр. от 02.11.16 № 930-р; акт п-п з.у. от 16.11.2016 г.</t>
  </si>
  <si>
    <t>Соб., №  24-24/008-24/0080/01/2016-2663/2 от 30.12.2016, док.- осн. Расп. Прав.а Красн. Кр. от 02.11.16 № 930-р; акт п-п з.у. от 16.11.2016 г.</t>
  </si>
  <si>
    <t>Соб., № 24:10:0202001:850-24/008/2017-2 от 09.01.2017, док.- осн. Расп. Прав. Красн. Кр. От 02.11.16 № 930-р; акт п-п з.у от 16.11.2016 г.</t>
  </si>
  <si>
    <t>Соб., № 24:10:0202001:851-24/008/2017-2 от 09.01.2017, док.- осн. Расп. Прав. Красн. Кр. От 02.11.16 № 930-р; акт п-п з.у от 16.11.2016 г.</t>
  </si>
  <si>
    <t>Соб., № 24:10:0202001:852-24/008/2017-2 от 09.01.2017,  док.- осн. Расп. Прав. Красн. Кр. От 02.11.16 № 930-р; акт п-п з.у. от 16.11.2016 г.</t>
  </si>
  <si>
    <t>Соб, № 24:10:0202001:853-24/008/2017-2 от 09.01.2017, док.- осн. Расп. Прав. Красн. Кр. От 02.11.16 № 930-р; акт п-п з-.у. от 16.11.2016 г.</t>
  </si>
  <si>
    <t>док.- осн. Распоряжен. Правительства Красн. Кр. От 02.11.16 № 930-р акт п-п з-.у. от 16.11.2016 г.</t>
  </si>
  <si>
    <t>Соб., № 24:10:0202001:855-24/008/2017-2 от 09.01.2017, док.- осн. Расп. Прав. Красн. Кр. от 02.11.16 № 930-р; акт п-п з.у. от 16.1.2016 г.</t>
  </si>
  <si>
    <t>Соб., № 24:10:0202001:856-24/008/2017-1 от 10.01.2017,  док.- осн. Расп. Прав.а Красн. Кр. От 02.11.16 № 930-р;акт п-п з-.у. от 16.11.2016 г.</t>
  </si>
  <si>
    <t>Соб., № 24:10:0202001:859-24/008/2017-1 от 10.01.2017, док.- осн. Расп. Прав. Красн. Кр. от 02.11.16 № 930-р; акт п-п з.у. от 16.11.2016 г.</t>
  </si>
  <si>
    <t>Соб., № 24:10:0202001:861-24/008/2017-1 от 10.01.2017, док.- осн. Расп. Прав. Красн. Кр. от 02.11.16 № 930-р; акт п-п з.у. от 16.11.2016 г.</t>
  </si>
  <si>
    <t>10.101.2017</t>
  </si>
  <si>
    <t>Соб., № 24:10:0202001:862-24/008/2017-1 от 10.01.2017,  док.- осн. Расп. Прав. Красн. Кр. от 02.11.16 № 930-р; акт п-п з.у. от 16.11.2016 г.</t>
  </si>
  <si>
    <t>Соб., № 24:10:0202001:863-24/008/2017-1 от 10.01.2017,  док.- осн. Расп. Прав. Красн. Кр. От 02.11.16 № 930-р; акт  п-п з.у. от 16.11.2016 г.</t>
  </si>
  <si>
    <t>Соб. № 24:10:0202001:865-24/008/2017-1 от 10.01.2017,  док.- осн. Рас. Прав.Красн. Кр. от 02.11.16 № 930-р; акт п-п з.у. от 16.11.2016 г.</t>
  </si>
  <si>
    <t>Соб., № 24:10:0202001:866-24/008/2017-1 от 10.01.2017, тдок.- осн. Расп. Прав. Красн. Кр. от 02.11.16 № 930-р; 16.11.2016 г.</t>
  </si>
  <si>
    <t>Соб., № 24:10:0202001:867-24/008/2017-1 от 09.01.2017,  док.- осн. Расп. Прав. Красн. Кр. от 02.11.16 № 930-р; акт п-п з.у. от 16.11.2016 г.</t>
  </si>
  <si>
    <t>Соб., № 24:10:0202001:870-24/008/2017-1 от 09.01.2017, док.- осн. Расп. Прав. Красн. Кр. от 02.11.16 № 930-р; акт п-п з.у. от 16.11.2016 г.</t>
  </si>
  <si>
    <t>Соб., № 24:10:0202001:873-24/008/2017-1 от 09.01.2017, док.- осн. Расп. Прав. Красн. Кр. от 02.11.16 № 930-р; акт п-п з.у. от 16.11.2016 г.</t>
  </si>
  <si>
    <t>Соб., № 24:10:0202001:874-24/008/2017-1 от 09.01.2017,  док.- осн. Расп. Прав. Красн. Кр. от 02.11.16 № 930-р; акт п-п з.у. от 16.11.2016 г.</t>
  </si>
  <si>
    <t>Соб. № 24:10:0202001: 76-24/00 /2017-1 от 09.01.2017, док.- осн. Расп. Прав. Красн. Кр. от 02.11.16 № 930-р; акт п-п з.у.  от 16.11.2016 г.</t>
  </si>
  <si>
    <t>Соб., № 24-24/008-24/008/001/2016-2699/2 от  30.12.2016, док.- осн. Расп. Прав. Красн. Кр. от 02.11.16 № 930-р; акт п-п з.у. от 16.11.2016 г.</t>
  </si>
  <si>
    <t>Соб., № 24-24/008-24/008/001/02016-2702/2 от 30.12.2016, док.- осн. Расп. Прав. Красн. Кр.от 02.11.16 № 930-р; акт п-п з.у. от 16.11.2016 г.</t>
  </si>
  <si>
    <t>Соб.ь, № 24-24/008-24/008/001/2016-2704/2 от 30.12.2016, док.- осн. Расп. Прав. Красн. Кр. от 02.11.16 № 930-р; акт п-п з.у. от 16.11.2016 г.</t>
  </si>
  <si>
    <t>Соб., № 24-24/008-24/008/001/20016-2705/2 от 30.12.2016, док.- осн. Расп. Прав. Красн. Кр. от 02.11.16 № 930-р; акт п-п з.у. от  16.11.2016 г.</t>
  </si>
  <si>
    <t>Соб., № 24-24/008-24/008/001/2016-2706/2 от 30.12.2016, док.- осн. Расп. Прав. Красн. Кр. от 02.11.16 № 930-р; акт п-п з.у. от 16.11.2016 г.</t>
  </si>
  <si>
    <t>Соб., № 24-24/008-24/008/001/2016-2707/2 от 30.12.2016, док.- осн. Расп. Прав.Красн. Кр. От 02.11.16 № 930-р; акт п-п з.у. от 16.11.2016 г.</t>
  </si>
  <si>
    <t>Соб., № 24-24/008-24/008/001/2016-2708/2 от 30.12.2016, док.- осн. Расп. Прав. Красн. Кр. от 02.11.16 № 930-р; акт п-п з.у. от 16.11.2016 г.</t>
  </si>
  <si>
    <t xml:space="preserve">Соб., № 24:10:0202002:1359-24/008/2017-1 от 10.01.2017, док.- осн. Расп. Прав. Красн. Кр. от 02.11.16 № 930-р; акт п-п з.у. от 16.11.16 </t>
  </si>
  <si>
    <t>Соб., № 24:10:0202001:885-24/008/ 2017-1 от 10.01.2017,  док.- осн. Расп. Прав. Красн. Кр. от 02.11.16 № 930-р; акт п-п з.у. от 16.11.2016 г.</t>
  </si>
  <si>
    <t>Соб. № 24:10:0202001:886-24/008/2017-1 от 10.01.2017, док.- осн. Расп. Прав. Красн. Кр. От 02.11.16 № 930-р; акт п-п з.у. от 16.11.2016 г.</t>
  </si>
  <si>
    <t>Соб., № 24:10:0202002:1360-24/008/2017-1 от 10.01.2017, док.- осн. Расп. Прав. Красн. Кр. от 02.11.16 № 930-р; акт п-п з.у. от 16.11.2016 г.</t>
  </si>
  <si>
    <t>Соб., № 24:10:0202002:1361-24/008/2017-1 от 10.01.2017, док.- осн. Расп. Прав. Красн. Кр. от 02.11.16 № 930-р; акт п-п з.у. от 16.11.2016 г.</t>
  </si>
  <si>
    <t>Соб. № 24:10: 0202001: 887-24/008/2017-1 от 10.01.2017, док.- осн. Расп. Прав. Красн. Кр. от 02.11.16 № 930-р; акт п-п з.у. от 16.11.2016 г.</t>
  </si>
  <si>
    <t>Соб., № 24:10:0202001:889-24/008/ 2017-1 от 11.01.2017, док.- осн. Расп.. Прав. Красн. Кр. от 02.11.16 № 930-р; акт п-п з.у. от 16.11.2016 г.</t>
  </si>
  <si>
    <t>Соб. № 24:10:0202001:890-24/008/2017-1 от 11.01.2017,  док.- осн. Расп. Прав. Красн. Кр. от 02.11.16 № 930-р; акт п-п з.у. от 16.11.2016 г.</t>
  </si>
  <si>
    <t>Соб., № 24:10:0202001:891-24/008/2017-1 от 11.01.2017, док.- осн. Расп. Прав. Красн. кр. от 02.11.16 № 930-р; акт п-п з.у. от 16.11.2016 г.</t>
  </si>
  <si>
    <t>Соб., № 24:10:0202001:892-24/008/ 2017-1 от 11.01.2017, док.- осн. Расп. Прав. Красн. Кр. от 02.11.16 № 930-р; акт п-п з.у. от 16.11.2016 г.</t>
  </si>
  <si>
    <t>Соб., № 24:10:0202002:1362-24/008/2017-1 от 11.01.2017, док.- осн. Расп. Прав. Красн. Кр. от 02.11.16 № 930-р; акт п-п з.у. от 16.11.2016 г.</t>
  </si>
  <si>
    <t>Соб., № 24:10:0202002:1363-24/008/2017-1 от 11.01.2017, док.- осн. Расп. Прав. Красн. Кр. от 02.11.16 № 930-р; акт п-п з.у. от 16.11.2016 г.</t>
  </si>
  <si>
    <t>док.- осн. Распоряжен. Правительства Красн. Кр. От 02.11.16 № 930-р  акт п-п з.у. от 16.11.2016 г.</t>
  </si>
  <si>
    <t>Соб., № 24:10:0202001:893-24/008/2017-1 от 11.01.2017, док.- осн. Расп. Прав. Красн. Кр. от 02.11.16 № 930-р; акт п-п з.у.от 16.1.2016 г.</t>
  </si>
  <si>
    <t>Соб., №24:10:0202001:894-24/008/2017-1 от 11.01.2017 док.- осн. Расп. Прав. Красн. кр. от 02.11.16 № 930-р; акт п-п з.у. от 16.11.2016 г.</t>
  </si>
  <si>
    <t>Соб. № 24:10:0202001:895-24/008/2017-1 от 11.01.2017, док.- осн. Расп. Прав. Красн. кр. от 02.11.16 № 930-р; акт п-п з.у.от 16.11.2016 г.</t>
  </si>
  <si>
    <t>док.- осн. Распоряжен. Правительства Красн. Кр. от 02.11.16 № 930-р  акт п-п з.у.от 16.11.2016 г.</t>
  </si>
  <si>
    <t>Соб., № 24:10:0202001:897-24/008/2017-1 от 11.01.2017, док.- осн. Расп. Прав. Красн. Кр. от 02.11.16 № 930-р; акт п-п з.у. от 16.11.2016 г.</t>
  </si>
  <si>
    <t>Соб., № 24:10:0202002:1365-24/008/2017-1  от 11.01.2017, док.- осн. Расп. Прав. Красн. Кр. от 02.11.16 № 930-р; акт п-п з.у. от 16.11.2016 г.</t>
  </si>
  <si>
    <t>Соб., № 24:10:0202001:900-24/008/2017-1 от 11.01.2017,  док.- осн. Расп. Прав. Красн. Кр. от 02.11.16 № 930-р; акт п-п з.у. от 16.11.2016 г.</t>
  </si>
  <si>
    <t>Соб., № 24:10:0202001:903-24/008/2017-1, от 11.01.2017,  док.- осн. Расп. Прав. Красн. Кр. от 02.11.16 № 930-р; акт п-п з.у. от 16.11.2016 г.</t>
  </si>
  <si>
    <t>Соб., №24:10:0202001:907-24/008/2017-1 от 11.01.2017,  док.- осн. Расп. Прав. Красн. Кр. от 02.11.16 № 930-р; акт п-п з.у. от 16.11.2016 г.</t>
  </si>
  <si>
    <t xml:space="preserve">Соб., № 24:10:0202002:1390-24/008/ 2017-1 от 11.01.2017, док.- осн. Расп. Прав. Красн. Кр. от 02.11.16 № 930-р; акт п-п от 16.11.2016 </t>
  </si>
  <si>
    <t>Соб., № 24:10:0202002:1331-24/00 /2017-1 от 11.01.2017, док.- осн. Расп. Прав. Красн. Кр.от 02.11.16 № 930-р; акт п-п з.у. от 16.11.2016 г.</t>
  </si>
  <si>
    <t>Соб., № 24:10:0202002:1335-24/00 /2017-1 от 11.01.2017,  док.- осн. Расп. Прав. Красн. Кр. от 02.11.16 № 930-р; акт п-п з.у. от 16.11.2016 г.</t>
  </si>
  <si>
    <t xml:space="preserve">Соб., № 24:10:0102001:1146-24/008/2017-1 от 11.01.2017, док.- осн. Расп. Прав. Красн. Кр. от 02.11.16 № 930-р; акт п-п от 16.11.2016 </t>
  </si>
  <si>
    <t xml:space="preserve">Соб., № 24:10:0102001:1147-24/008/2017-1 от 11.01.2017,  док.- осн. Расп. Прав. Красн. Кр. от 02.11.16 № 930-р; акт п-п от 16.11.2016 </t>
  </si>
  <si>
    <t xml:space="preserve">Соб., № 24:10:0102001:1149-24/008/2017-1 от 11.01.2017,  док.- осн. Расп. Прав. Красн. Кр. от 02.11.16 № 930-р; акт п-п от 16.11.2016 </t>
  </si>
  <si>
    <t xml:space="preserve">Соб., № 24:10:0102001:1150-24/008/2017-1 от 11.01.2017, док.- осн. Расп. Прав. Красн. Кр. от 02.11.16 № 930-р; акт п-п от 16.11.2016 </t>
  </si>
  <si>
    <t>Соб., № 24:10:0102001:1151-24/008/ 2017-1 от 11.01.2017, док.- осн. Расп. Прав. Красн. Кр. от 02.11.16 № 930-р; акт п-п з.у. от 16.11.2016 г.</t>
  </si>
  <si>
    <t xml:space="preserve">Соб., № 24:10:0102001:1152-24/008/ 2017-1 от 11.01.2017 док.- осн. Расп. Прав. Красн. Кр.от 02.11.16 № 930-р; акт п-п от 16.11.2016 </t>
  </si>
  <si>
    <t xml:space="preserve">Соб., № 24:10:0102001:1153-24/008/ 2017-1 от 11.01.2017, док.- осн. Расп. Прав. Красн. Кр. от 02.11.16 № 930-р; акт п-п от 16.11.2016 </t>
  </si>
  <si>
    <t xml:space="preserve">Соб., № 24:10:0102001:1155-24/008/2017-1 от 11.01.2017, док.- осн. Расп. Прав. Красн. Кр. От 02.11.16 № 930-р; акт п-п от 16.11.2016 </t>
  </si>
  <si>
    <t>Соб., №24:10:0102001:1156-24/008/ 2017-1 от 11.01.2017, док.- осн. Расп. Прав. Красн. Кр.от 02.11.16 № 930-р; акт п-п от 16.2016 г.</t>
  </si>
  <si>
    <t xml:space="preserve">Соб., № 24:10:0102001:1157-24/008/2017-1 от 11.01.2017 док.- осн. Расп. Прав. Красн. Кр. от 02.11.16 № 930-р; акт п-п от 16.11.2016 </t>
  </si>
  <si>
    <t>Соб., № 24:10:0102002:938-24/008/2017-1 от 11.01.2017, док.- осн. Расп. Прав. Красн. кр. от 02.11.16 № 930-р; акт п-п з.у от 16.11.2016 г.</t>
  </si>
  <si>
    <t xml:space="preserve">Соб., № 24:10:0102002:939-24/008/2017-1 от 11.01.2017,  док.- осн. Расп. Прав. Красн. Кр. от 02.11.16 № 930-р; акт п-п от 16.11.2016 </t>
  </si>
  <si>
    <t xml:space="preserve">Соб., № 24:10:0102002:940-24/008/2017-1 от 11.01.2017,  док.- осн. Расп. Прав. Красн. Кр. от 02.11.16 № 930-р; акт п-п от 16.11.2016 </t>
  </si>
  <si>
    <t>Соб., № 24:10:0102002:942-24/008/2017-1 от 11.01.2017, док.- осн. Расп. Прав. Красн. кр. от 02.11.16 № 930-р; акт п-п з.у. от 16.11.2016 г.</t>
  </si>
  <si>
    <t xml:space="preserve">Соб., № 24:10:0102002:950-24/008/2017-1 от 11.01.2017,  док.- осн. Расп. Прав. Красн. Кр.от 02.11.16 № 930-р акт п-п от 16.11.2016 </t>
  </si>
  <si>
    <t>Соб., № 24:10:0102002:951-24/008/ 2017-1 от 11.01.2017, док.- осн. Расп.. Прав. Красн. Кр. от 02.11.16 № 930-р; акт от п-п  16.11.2016</t>
  </si>
  <si>
    <t xml:space="preserve">Соб., № 24:10:0102002:952-24/008/2017-1 от 11.01.2017, док.- осн. Расп. Прав. Красн. Кр. От 02.11.16 № 930-р; акт п-п от 16.11.2016 </t>
  </si>
  <si>
    <t xml:space="preserve">Соб., №24:10:0102002:953-24/008/2017-1 от 11.01.2017,  док.- осн. Расп. Прав. Красн. Кр. от 02.11.16 № 930-р; акт п-п от 16.11.2016 </t>
  </si>
  <si>
    <t xml:space="preserve">Соб., 24:10:0102001:1158-24/008/2017-1 от 11.01.2017; док.- осн. Расп. Прав. Красн. Кр. от 02.11.16 № 930-р; акт п-п от 16.11.2016 </t>
  </si>
  <si>
    <t xml:space="preserve">Соб.ь, № 24:10:0102001:1159-24/008/2017-1 от 11.01.2017,  док.- осн. Расп. Прав. Красн. Кр. от 02.11.16 № 930-р; акт п-п от 16.11.2016 </t>
  </si>
  <si>
    <t xml:space="preserve">Соб., 24:10:0102001:1160-24/008/2017-1 от 11.01.2017 док.- осн. Расп. Прав. Красн. Кр. от 02.11.16 № 930-р; акт п-п от 16.11.2016 </t>
  </si>
  <si>
    <t xml:space="preserve">Соб., № 24:10:0102001:1163-24/008/2017-1 от 11.01.2017, док.- осн. Расп. Прав. Красн. Кр.от 02.11.16 № 930-р; акт п-п от 16.11.2016 </t>
  </si>
  <si>
    <t xml:space="preserve">Соб., № 24:10:0102001:1165-24/008/2017-1 от 11.01.2017, док.- осн. Расп. Прав. Красн. Кр. от 02.11.16 № 930-р; акт п-п от 16.11.2016 </t>
  </si>
  <si>
    <t xml:space="preserve">Соб., № 24:10:0102001:1166-24/008 /20 17-1 от 11.01.2017, док.- осн. Расп. Прав. Красн. Кр.от 02.11.16 № 930-р; акт п-п от 16.11.2016 </t>
  </si>
  <si>
    <t xml:space="preserve">док.- осн. Распоряжен. Правительства Красн. Кр. От 02.11.16 № 930-р акт п-п от 16.11.2016 </t>
  </si>
  <si>
    <t xml:space="preserve">Соб., № 24:10:0102001:1168-24/008/20 17-1 от 11.01.2017, док.- осн. Расп. Прав. Красн. Кр.от 02.11.16 № 930-р; акт п-п от 16.11.2016 </t>
  </si>
  <si>
    <t xml:space="preserve">Соб., № 24:10:0102001:1169-24/008/2017-1 от 11.01.2017,  док.- осн. Расп. Пра. Красн. Кр. от 02.11.16 № 930-р; акт п-п от 16.11.2016 </t>
  </si>
  <si>
    <t xml:space="preserve">Соб., № 24:10:0102001:1170-24/008/20 17-10 от 11.01.2017,  док.- осн. Расп. Прав. Красн. Кр. от 02.11.16 № 930-р; акт п-п от 16.11.2016 </t>
  </si>
  <si>
    <t xml:space="preserve">Соб., № 24:10:0102001:1171-24/008/2017-1 от 11.01.2017,  док.- осн. Расп. Прав. Красн. Кр. от 02.11.16 № 930-р; акт п-п от 16.11.2016 </t>
  </si>
  <si>
    <t xml:space="preserve">Соб, № 24:10:0102001:1172-24/008/2017-1 от 11.01.2017,  док.- осн. Расп.. Прав. Красн. Кр.от 02.11.16 № 930-р; акт п-п от 16.11.2016 </t>
  </si>
  <si>
    <t>Соб., №24:10:0102002:943-24/008/2017-1 от 11.01.2017,   док.- осн. Расп. Прав. Красн. кр. от 02.11.16 № 930-р; акт п-п з.у. от 16.11.2016 г.</t>
  </si>
  <si>
    <t>Соб., № 24:10:0102002:945-24/008/2017-1 от 11.01.2017, док.- осн. Расп. Прав. Красн. кр. от 02.11.16 № 930-р; акт п-п з.у. от 16.11.2016 г.</t>
  </si>
  <si>
    <t xml:space="preserve">Соб., № 24:10:0102002:946-24/008/ 2017-1 от 11.01.2017, док.- осн. Расп. Прав. Красн. Кр. от 02.11.16 № 930-р; акт п-п от 16.11.2016 </t>
  </si>
  <si>
    <t>Соб., №24:10:0102002:948-24/008/2017-1 от 11.01.2017, док.- осн. Расп. Прав. Красн. кр. от 02.11.16 № 930-р; акт п-п з.у. от 16.11.2016 г.</t>
  </si>
  <si>
    <t>Соб., № 24:10:0102002:949-24/008/ 2017-1 от 11.01.2017, док.- осн. Расп. Прав. Красн. кр. от 02.11.16 № 930-р4 акт п-п з.у. от 16.11.2016 г.</t>
  </si>
  <si>
    <t xml:space="preserve">Соб., № 24:10:0102002:930-24/008/2017-1 от 11.01.2017, док.- осн. Расп. Прав. Красн. Кр. от 02.11.16 № 930-р; акт п-п от 16.11.2016 </t>
  </si>
  <si>
    <t xml:space="preserve">Соб., №24:10:0102002:931-24/008/2017-1 от 11.01.2017, док.- осн. Рас.. Прав. Красн. кр. от 02.11.16 № 930-р; акт п-п з.у. от 1.11.2016 г. </t>
  </si>
  <si>
    <t>Соб.ь, №24:10:0102002:932-24/008/ 2017-1 от 11.01.2017,  док.- осн. Расп. Прав. Красн. кр. от 02.11.16 № 930-р; акт п-п з.у. от 16.11.2016 г.</t>
  </si>
  <si>
    <t xml:space="preserve">Соб.,  № 24:10:0102001:1130-24/008/ 2017-1 от 11.01.2017,  док.- осн. Расп. Прав. Красн. Кр. от 02.11.16 № 930-р; акт п-п от 16.11.2016 </t>
  </si>
  <si>
    <t>Соб., № 24:10:0102002:934-24008 /2017, док.- осн. Рас. Прав. Красн. Кр. от 02.11.16 № 930-р, акт п-п от 16.11.2016</t>
  </si>
  <si>
    <t xml:space="preserve">Соб., № 24:10:0102002:937-24/008/2017-1 от 11.01.2017, док.- осн. Расп. Прав. Красн. Кр.от 02.11.16 № 930-р; акт п-п от 16.11.2016 </t>
  </si>
  <si>
    <t xml:space="preserve">Соб. № 24:10:0102002:954-24/008/ 2017-1 от 11.01.2017,  док.- осн. Расп.. Прав. Красн. Кр. от 02.11.16 № 930-р; акт п-п от 16.11.2016 </t>
  </si>
  <si>
    <t xml:space="preserve">Соб., № 24:10:0102002:956-24/008/ 2017-1 от 12.01.2017, док.- осн. Расп. Прав. Красн. Кр.от 02.11.16 № 930-р; акт п-п от 16.16.2016 </t>
  </si>
  <si>
    <t xml:space="preserve">Соб., № 24:10:0102002:957-24/008/2017-1 от 12.01.2017, док.- осн. Расп. Прав. Красн. Кр. от 02.11.16 № 930-р; акт п-п от 16.11.2016 </t>
  </si>
  <si>
    <t xml:space="preserve">Соб., № 24:10:0102002:958-24/008/2017-1 от 11.01.2017, док.- осн. Расп. Прав. Красн. Кр. от 02.11.16 № 930-р; акт п-п от 16.11.2016 </t>
  </si>
  <si>
    <t xml:space="preserve">Соб., № 24:10:0102003:259-24/008/ 2017-1 от 11.01.2017,  док.- осн. Расп. Прав. Красн. Кр. от 02.11.16 № 930-р; акт п-п от 16.11.2016 </t>
  </si>
  <si>
    <t xml:space="preserve">Соб., № 24:10:0102003:262-24/008/2017, док.- осн. Расп. Прав. Красн. Кр. от 02.11.16 № 930-р; акт п-п от 16.11.2016 </t>
  </si>
  <si>
    <t xml:space="preserve">Соб., № 24:10:0102003:263-24/008/ 2017-1 от 11.01.2017, док.- осн. Расп. Прав. Красн. Кр. от 02.11.16 № 930-р; акт п-п от 16.11.2016 </t>
  </si>
  <si>
    <t xml:space="preserve">Соб., 24:10:0102003:265-24/008/ 2017-1 от 11.01.2017, док.- осн. Расп. Прав. Красн. Кр. от 02.11.16 № 930-р; акт п-п от 16.11.2016 </t>
  </si>
  <si>
    <t xml:space="preserve">Соб., № 24:10:0102003:266- 24/008/2017-1 от 11.01.2017, док.- осн. Расп. Прав. Красн. Кр. от 02.11.16 № 930-р; акт п-п от 16.11.2016 </t>
  </si>
  <si>
    <t>Соб., № 24:10:0202001:968-24/008/2017-1 от 16.01.2017, док.- осн. Расп. Прав. Красн. кр. от 02.11.16 № 930-р; акт п-п з.у. от 16.11.2016 г.</t>
  </si>
  <si>
    <t>Соб., №24:10:0202001:969-24/008/2017-1 от 11.01.2017, док.- осн. Расп. Прав. Красн. кр. от 02.11.16 № 930-р; акт п-п з.у. от 16.11.2016 г.</t>
  </si>
  <si>
    <t>Соб., №24:10:0202001:972-24/008/2017-1 от 11.01.2017, док.- осн. Расп. Прав. Красн. кр. от 02.11.16 № 930-р; акт п-п з.у. от 16.11.2016 г.</t>
  </si>
  <si>
    <t>Соб., №24:10:0202001:971-24/008/2017-1 от 11.01.2017, док.- осн. Расп. Прав. Красн. кр. от 02.11.16 № 930-р; акт п-п з.у. от 16.11.2016 г.</t>
  </si>
  <si>
    <t>Соб. №24:10:0202002:1366-24/008/2017 от 11.01.2017,  док.- осн. Расп. Прав. Красн. кр. от 02.11.16 № 930-р; акт п-п з.у от 16.11.2016 г.</t>
  </si>
  <si>
    <t>Соб., № 24:10:0202002:1368-24/008/2017-1 от 11.01.2017, док.- осн. Расп. Прав. Красн. кр. от 02.11.16 № 930-р; акт п-п з.у. от 16.11.2016 г.</t>
  </si>
  <si>
    <t>Соб., №24:10:0202002:1369-24/008/2017-1 от 11.01.2017, док.- осн. Расп. Прав.а Красн. кр. от 02.11.16 № 930-р; акт п-п з.у от 16.11.2016 г.</t>
  </si>
  <si>
    <t>Соб., №24:10:0202002:1370-24/008/2017-1 от 11.01.2017, док.- осн. Расп. Прав. Красн. кр. от 02.11.16 № 930-р; акт п-п з.у. от 16.11.2016 г.</t>
  </si>
  <si>
    <t>Соб., №24:10:0202002:1371-24/008/2017-1 от 11.01.2017, док.- осн. Расп. Прав. Красн. кр. от 02.11.16 № 930-р; акт п-п з.у. от 16.11.2016 г.</t>
  </si>
  <si>
    <t>Соб., № 24:10:0202002:1372-24/008/2017-1 от 11.01.2017, док.- осн. Расп. Прав. Красн. кр. от 02.11.16 № 930-р: акт п-п з.у. от 16.11.2016 г.</t>
  </si>
  <si>
    <t>Соб., № 24:10:0202002:1373-24/008/2017-1 от 11.01.2017, док.- осн. Расп. Прав. Красн. кр. от 02.11.16 № 930-р, 16.11.2016 г.</t>
  </si>
  <si>
    <t>Соб., № 24:10:0202002:1374-24/008/2017-1 11.01.2017,  док.- осн. Расп.. Прав. Красн. кр. от 02.11.16 № 930-р; акт п-п з.у. от 16.11.2016 г.</t>
  </si>
  <si>
    <t>Соб., № 24:10:0202002:1375-24/008/2017-1 от 11.01.2017, док.- осн. Расп. Прав. Красн. кр. от 02.11.16 № 930-р; акт п-п з.у. от 16.11.2016 г.</t>
  </si>
  <si>
    <t>Соб., № 24:10:0202002:1378-24/008/ 2017-1 от 11.01.2017, док.- осн. Расп. Прав. Красн. кр. от 02.11.16 № 930-р; акт п-п з.у. от 16.11.2016 г,</t>
  </si>
  <si>
    <t>Соб., № 24:10:0202002:1379-24/008/2 017-1 от 11.01.2017, док.- осн. Расп. Прав. Красн. кр. от 02.11.16 № 930-р; акт п-п з.у. от 16.11.2016 г.</t>
  </si>
  <si>
    <t>Соб., №24:10:0202002:1380-24/008/2017-1 от 11.01.2017, док.- осн. Расп.. Прав. Красн. кр. от 02.11.16 № 930-р; акт п-п з.у. от 16.11.2016 г.</t>
  </si>
  <si>
    <t>Соб., №24:10:0202002:1381-24/008/ 2017-1 от 11.01.2017, док.- осн. Расп. Прав. Красн. кр. от 02.11.16 № 930-р; акт п-п з.у. от 16.11.2016 г.</t>
  </si>
  <si>
    <t>Соб., № 24:10:0202003:1729-24/008/2 017-1 от 16.01.2017,  док.- осн. Расп. Прав. Красн. кр. от 02.11.16 № 930-р; акт п-п з.у. от 16.11.2016 г.</t>
  </si>
  <si>
    <t>Соб., № 24:10:0202003:1730-24/008/2017-1 от 11.01.2017, док.- осн. Расп. Прав. Красн. кр. от 02.11.16 № 930-р; акт п-п з.у. от 16.11.2016 г.</t>
  </si>
  <si>
    <t>Соб., № 24:10:0202003:1731-24/008/ 2017-1 от 11.01.2017, док.- осн. Расп. Прав. Красн. кр. от 02.11.16 № 930-р; акт п-п з.у. от 16.11.2016 г.</t>
  </si>
  <si>
    <t>Дог аренды №08-АЗ-984 от 31.10.2014, срок арен-ды 4 года с даты под-писания, дата рег. 26.01.2015, №24:10:0102002:938-24/008/2017-7</t>
  </si>
  <si>
    <t>Соб., №24:10:0202003:1733-24/008/2017-1 от 11.01.2017,  док.- осн. Расп. Прав. Красн. кр. от 02.11.16 № 930-р; акт п-п з.у. от 16.11.2016 г.</t>
  </si>
  <si>
    <t>Дог.аренды №08-АЗ-984 от 31.10.2014, срок арен-ды 4 года с даты под-писания, дата рег. 26.01.2015, №24:10:0102002:938-24/008/2017-7</t>
  </si>
  <si>
    <t>Соб., №24:10:0202003:1732-24/008/2017-1 от 11.01.2017, док.- осн. Расп. Прав.а Красн. кр. от 02.11.16 № 930-р; акт п-п з.у. от 16.11.2016 г.</t>
  </si>
  <si>
    <t xml:space="preserve">Соб., № 24-24/016-24/008/001/2016-2819/2 от 29.12.2016, док.- осн. Расп. Прав.а Красн. Кр. от 02.11.16 № 930-р; акт п-п от 16.11.2016 </t>
  </si>
  <si>
    <t>Соб., № 24-24/016-24/008/001/2016-2820/2 от 29.12.2016, док.- осн. Расп. Прав. Красн. кр. от 02.11.16 № 930-р; акт п-п з.у. от 16.11.2016 г.</t>
  </si>
  <si>
    <t>Соб., № 24-24/016-24/008/001/2016-2821/2 от 29.12.2016, док.- осн. Расп. Прав. Красн. кр. от 02.11.16 № 930-р; акт п-п з.у.от 16.11.016 г.</t>
  </si>
  <si>
    <t>Соб., № 24-24/016-24/008/001/2016-2822/2 29.12.2016, док.- осн. Расп. Прав. Красн. кр. от 02.11.16 № 930-р; акт п-п з.у. от 16.1.2016 г.</t>
  </si>
  <si>
    <t xml:space="preserve">ООО "Мокрый Ельни" договор аренды № 05-АЗ-803 от 16.10.13 г. срок аренды 07.02.201 по 11.09.17 </t>
  </si>
  <si>
    <t xml:space="preserve">Соб., № 24-24/016-24/008/001/2016-2823/2 от 29.12.2016, док.- осн. Расп. Прав. Красн. кр. от 02.11.16 № 930-р; акт п-п з.у от 16.11.2016 </t>
  </si>
  <si>
    <t>ООО "Мокрый Ельни" договор аренды № 05-АЗ-803 от 16.10.13 г. срок аренды 07.02.2013 по 11.09.18</t>
  </si>
  <si>
    <t>Соб., № 24-24/016-24/08/001/2016-2824/2 от 29.12.2016, док.- осн. Расп. Прав. Красн. кр. от 02.11.16 № 930-р; акт п-п з.у от 16.11.2016 г.</t>
  </si>
  <si>
    <t>Соб., № 24-24/016-24/008/001/2016-2825/2 от 29.12.2016, док.- осн. Расп.. Прав. Красн. кр. от 02.11.16 № 930-р; акт п-п з.у. от 16.11.2016 г.</t>
  </si>
  <si>
    <t>Соб., № 24-24/016-24/008/001/2016-2826/2 от 29.12.2016, док.- осн. Расп.. Прав. Красн. кр. от 02.11.16 № 930-р; акт п-п з.у. от 16.11.2016 г.</t>
  </si>
  <si>
    <t>Соб. 24-24/06-24/08/001/216-2827/2 от 29.12.2016, док.- осн. Расп.. Прав. Красн. кр. от 02.11.16 № 930-р; акт п-п з.у. от 16.11.2016 г.</t>
  </si>
  <si>
    <t>Соб., № 24-24/016-24/008/001/2016-2828/2 29.12.2016, док.- осн. Расп. Прав. Красн. кр. от 02.11.16 № 930-р; акт п-п з.у. от 16.11.2016 г.</t>
  </si>
  <si>
    <t>Соб., №24-24/016-24/008/001/2016-2829/2 от 28.12.2016, док.- осн. Расп. Прав. Красн. кр. от 02.11.16 № 930-р; акт п-п з.у. от 16.11.2016 г.</t>
  </si>
  <si>
    <t>док.- осн. Распоряжен. Правительства Красн. Кр. От 02.11.16 № 930-р акт п-п з.у. от 16.11.2016 г</t>
  </si>
  <si>
    <t xml:space="preserve"> Соб., № 24-24/016-24/008/001/2016-2831/2 от 28.12.2016, док.- осн. Рас. Прав. Красн. кр. от 02.11.16 № 930-р, акт п-п з.у. от 16.11.2016 г.</t>
  </si>
  <si>
    <t>Соб. № 24-24/016-24/008/001/2016-2832/2 от 28.12.2016, док.- осн. Расп. Прав. Красн. кр. от 02.11.16 № 930-р, акт п-п з.у. от 16.11.2016 г.</t>
  </si>
  <si>
    <t>Соб. №24-24/016-24/008/001/2016-2833/2 от 28.12.2016, док.- осн. Расп. Прав.Красн. кр. от 02.11.16 № 930-р</t>
  </si>
  <si>
    <t>Соб., № 24-24/016-24/008/001/2016-2834/2 от 28.12.2016, док.- осн. Расп. Прав. Красн. кр. от 02.11.16 № 930-р, акт п-п з.у. от 16.11.2016 г.</t>
  </si>
  <si>
    <t>Соб., № 24-24/016-24/008/001/2016-2835/2 от 28.12.2016, док.- осн. Расп. Прав. Красн. кр. от 02.11.16 № 930-р, акт п-п зу.у. от  16.11.2016 г.</t>
  </si>
  <si>
    <t>Соб., № 24-24/016-24/008/001/2016-2836/2 от 28.12.2016, док.- осн. Расп. Прав. Красн. кр. от 02.11.16 № 930-р, акт п-п з.у. от 16.11.2016 г.</t>
  </si>
  <si>
    <t>Соб., № 24-24/016-24/008/001/2016-2837/2 от 28.12.2016, док.- осн. Расп. Прав. Красн. Кр. от 02.11.16 № 930-р; акт п-п з.у. от 16.11.2016 г.</t>
  </si>
  <si>
    <t>Соб., № 24-24/016-24/008/001/2016-2838/2 от 28.12.2016, док.- осн. Расп.. Прав.а Красн. Кр. от 02.11.16 № 930-р; акт п-п з.у. от 16.11.2016 г.</t>
  </si>
  <si>
    <t xml:space="preserve">Соб., № 24-24/016-24/008/001/2016-2839/2 от 29.12.2016, док.- осн. Расп. Прав. Красн. кр. от 02.11.16 № 930-р; акт п-п з.у. от 16.11.2016 г. </t>
  </si>
  <si>
    <t>Соб., № 24-24/016-24/008/001/2016-2840/2 от 29.12.2016, док.- осн. Расп. Прав. Красн. кр. от 02.11.16 № 930-р; акт п-п з.у. от 16.11.2016 г.</t>
  </si>
  <si>
    <t>Соб., № 24-24/016-24/008/001/2016-2841/2 от 29.12.2016, док.- осн. Расп. Прав. Красн. кр. от 02.11.16 № 930-р; акт п-п з.у. от 16.11.2016 г.</t>
  </si>
  <si>
    <t>Соб., № 24-24/016-24/008/001/2016-2842/2 от 29.12.2016, док.- осн. Расп. Прав. Красн. Кр. От 02.11.16 № 930-р; акт п-п з.у. от 16.11.2016 г.</t>
  </si>
  <si>
    <t>Соб., № 24-24/016-24/008/001/2016-2843/2 от 29.12.2016, док.- осн. Расп. Прав. Красн. Кр.от 02.11.16 № 930-р; акт п-п з.у. от 16.11.2016 г</t>
  </si>
  <si>
    <t>Соб., № 24-24/016-24/008/001/2016-2845/2 от 29.12.2016, док.- осн. Расп. Прав. Красн. Кр. От 02.11.16 № 930-р; атк п-п з.у. от 16.11.2016 г.</t>
  </si>
  <si>
    <t>Соб., № 24-24/016-24/008/001/2016-2846/2 от 29.12.2016, док.- осн. Расп. Прав. Красн. кр. от 02.11.16 № 930-р; акт п-п з.у. от 16.11.2016 г.</t>
  </si>
  <si>
    <t>Соб., № 24-24/016-24/008/001/2016-2847/2 от 29.12.2016, док.- осн. Расп. Прав. Красн. Кр. от 02.11.16 № 930-р; акт п-п з.у. от 16.11.2016 г.</t>
  </si>
  <si>
    <t>Соб., № 24-24/016-24/008/001/20162848/2 от 29.12.2016, док.- осн. Расп. Прав. Красн. Кр. от 02.11.16 № 930-р; акт п-п з.у. от 16.11.2016 г.</t>
  </si>
  <si>
    <t>Соб., № 24-24/016-24/008/001/2016-2849/2 от 29.12.2016, док.- осн. Расп. Прав. Красн. Кр. от 02.11.16 № 930-р; акт п-п з.у. от 16.11.2016 г.</t>
  </si>
  <si>
    <t>Соб. № 24-24/016-24/008/001/2016-2850/2 от 30.12.2016, док.- осн. Расп. Прав. Красн. Кр. от 02.11.16 № 930-р; акт п-п з.у. от 16.11.2016 г.</t>
  </si>
  <si>
    <t>Соб., № 24-24/016-24/008/001/2016-2851/2 от 30.12.2016, док.- осн. Расп. Прав. Красн. Кр.от 02.11.16 № 930-р; акт п-п з.у от 16.11.2016 г.</t>
  </si>
  <si>
    <t>Соб., №  24-24/016-24/008/001/2016-2852/2 от 30.12.2016, док.- осн. Расп. Прав. Красн. Кр. от 02.11.16 № 930-р; акт п-п з.у. от 16.11.2016 г.</t>
  </si>
  <si>
    <t>Соб., № 24-24/016-24/008/001/2016-2853/2 от 30.12.2016, док.- осн. Расп. Прав. Красн. Кр. от 02.11.16 № 930-р; акт п-п з.у. от 16.11.2016 г.</t>
  </si>
  <si>
    <t>Соб., № 24-24/016-24/008/001/2016-2854/2 от 30.12.2016, док.- осн. Расп. Прав. Красн. кр. от 02.11.16 № 930-р, акт п-п з.у. от 16.11.2016 г.</t>
  </si>
  <si>
    <t>Соб., № 24:10:0101002:2054-24/016/2017-2 от 15.02.2017, док.- осн.  Расп. Прав. Красн. кр. от 02.11.16 № 930-р, акт п-п з.у. от 16.1.2016 .</t>
  </si>
  <si>
    <t>Соб.. № 24-24/016-24/008/001/2016-2856/2 от 29.12.2016, док.- осн. Расп. Прав.а Красн. кр. от 02.11.16 № 930-р, акт п-п з.у от 16.11.2016 г.</t>
  </si>
  <si>
    <t>Соб., №  24-24/016-24/008/001/2016-2857/2 от 29.12.2016, док.- осн. Расп. Прав. Красн. кр. от 02.11.16 № 930-р, акт п-п з.у от 16.11.2016 г.</t>
  </si>
  <si>
    <t>Соб., № 24:10:0101002:2057-24/008/2017-1 от 12.01.2017, док.- осн. Расп. Прав. Красн. Кр.от 02.11.16 № 930-р; акт п-п з.у. от 16.11.2016 г.</t>
  </si>
  <si>
    <t>Соб., № 24:10:0101002:2058-24/008/2017-1 от 12.01.2017, док.- осн. Расп. Прав.а Красн. Кр. от 02.11.16 № 930-р; акт п-п з.у. от 16.11.2016 г.</t>
  </si>
  <si>
    <t>Соб., № 24:10:0101002:2059-24/008/2017-1 от 12.01.2017, док.- осн. Расп. Прав. Красн. Кр.от 02.11.16 № 930-р; акт п-п з.у. от 16.11.2016 г.</t>
  </si>
  <si>
    <t>Соб., № 24:10:0101002:2060-24/008/2017-1 от 12.01.2017, док.- осн. Расп. Прав. Красн. Кр. от 02.11.16 № 930-р; акт п-п з.у. от 16.11.2016 г.</t>
  </si>
  <si>
    <t>Соб., № 24:10:0101002:2061-24/008/2017-1 от 12.01.2017, док.- осн. Расп. Прав. Красн. Кр. от 02.11.16 № 930-р; акт п-п з.у от 16.11.2016 г.</t>
  </si>
  <si>
    <t>Соб., № 24:10:0101002:2062-24/008/2017-1 от 12.01.2017, док.- осн. Расп. Прав. Красн. Кр. от 02.11.16 № 930-р; акт п-п з.у. от 16.11.2016 г.</t>
  </si>
  <si>
    <t>Соб., № 24:10:0101002:2063-24/008/2017-1 от 12.01.2017, док.- осн. Расп. Прав. Красн. Кр. от 02.11.16 № 930-р; акт п-п з.у. от 16.11.2016</t>
  </si>
  <si>
    <t>Соб., № 24:10:0101002:2064-24/008/2017-1 от 12.01.2017, док.- осн. Расп. Прав. Красн. Кр. от 02.11.16 № 930-р; акт п-п з.у. от 16.11.2016 г.</t>
  </si>
  <si>
    <t>Соб., № 24:10:0101002:2065-24/008/2017-1 от 12.01.2017,  док.- осн. Расп. Прав. Красн. кр. от 02.11.16 № 930-р; акт п-п з.у. от 16.11.2016 г.</t>
  </si>
  <si>
    <t>Соб.ь, № 24:10:0101002:2066-24/008/2017-1 от 12.01.2017, док.- осн. Расп. Прав.а Красн. Кр. от 02.11.16 № 930-р; акт п-п з.у. от 16.11.2016 г.</t>
  </si>
  <si>
    <t>Соб., № 24:10:0101002:2067-24/008/2017-1 от 12.01.2017, док.- осн. Расп. Прав. Красн. Кр. от 02.11.16 № 930-р; акт п-п з.у. от 16.11.2016 г.</t>
  </si>
  <si>
    <t>Соб., № 24:10:0101002:2068-24/008/2017-1 от 16.01.2017, док.- осн. Расп. Прав. Красн. кр. от 02.11.16 № 930-р, акт п-п з.у от  16.11.2016 г.</t>
  </si>
  <si>
    <t>Соб., № 24:10:0101002:2069-24/008/2017-1 от 13.01.2016, док.- осн. Расп. Прав.  Красн. кр. от 02.11.16 № 930-р; акт п-п з.у. от 16.11.2016 г.</t>
  </si>
  <si>
    <t>Соб., № 24:10:0101002:2070-24/008/2017-1 от 13.01.2017, док.- осн. Расп. Прав. Красн. кр. от 02.11.16 № 930-р, акт п-п з.у. от 16.11.2016 г.</t>
  </si>
  <si>
    <t>Соб., № 24:10:0101002:2071-24/008/2017-1 от 16.01.2017,  док.- осн. Расп. Прав. Красн. кр. от 02.11.16 № 930-р; акт п-п з.у. от 16.11.2016 г.</t>
  </si>
  <si>
    <t>Соб., № 24:10:0101002:2072-24/008/2017-1 от 13.01.2017, док.- осн. Расп. Прав. Красн. кр. от 02.11.16 № 930-р, акт п-п з.у. от 16.11.2016 г.</t>
  </si>
  <si>
    <t>Соб., №24:10:0101002:2073-24/008/2017-1 от 13.01.2017,  док.- осн. Расп. Прав. Красн. кр. от 02.11.16 № 930-р, акт п-п з.у. от 16.11.2016 г.</t>
  </si>
  <si>
    <t>Соб., № 24:10:0101002:2074-24/008/2017-1 от 13.01.2017, док.- осн. Расп. Прав. Красн. кр. от 02.11.16 № 930-р, акт п-п з.у. от 16.11.2016 г.</t>
  </si>
  <si>
    <t>Соб., № 24:10:0101002:2075-24/008/2017-1 от 13.01.2017, док.- осн. Расп. Прав. Красн. кр. от 02.11.16 № 930-р, акт п-п з.у. от 16.11.2016 г.</t>
  </si>
  <si>
    <t>Соб., № 24:10:0101002:2076-24/008/2017-1 от 13.01.2016,  док.- осн. Расп. Прав. Красн. кр. от 02.11.16 № 930-р, акт п-п з.у. от 16.11.2016 г.</t>
  </si>
  <si>
    <t>Соб., №24:10:0101002:2077-24/008/2017-1 от 13.01.2017, док.- осн. Расп. Прав. Красн. кр. от 02.11.16 № 930-р; акт п-п з.у.от 16.11.2016 г.</t>
  </si>
  <si>
    <t>Соб., № 24:10:0101002:2078-24/008/2017-1 от 13.01.2017, док.- осн. Расп. Прав. Красн. кр. от 02.11.16 № 930-р; акт п-п з.у. от 16.11.2016 г.</t>
  </si>
  <si>
    <t>Соб., № 24:10:0101002:2079-24/008/2017-1 от 13.01.2017,  док.- осн. Расп. Прав. Красн. кр. от 02.11.16 № 930-р, акт п-п з.у. от 16.11.2016 г.</t>
  </si>
  <si>
    <t>Соб., № 24:10:0101002:2080-24/008/2017-1 от 13.01.2017, док.- осн. Расп. Прав. Красн. кр. от 02.11.16 № 930-р, акт п-п з.у. от 16.11.2016 г.</t>
  </si>
  <si>
    <t>Соб., № 24:10:0102002:871-24/008/2017-1 от13.01.2017, док.- осн. Расп. Прав. Красн. Кр. От 02.11.16 № 930-р; акт п-п з.у. от 16.11.2016 г.</t>
  </si>
  <si>
    <t>Соб., № 24:10:0102002:872-24/008/2017-1 от 13.01.2017, док.- осн. Расп. Прав. Красн. Кр. от 02.11.16 № 930-р; акт п-п з.у. от 16.11.2016 г.</t>
  </si>
  <si>
    <t>Соб., № 24:10:0102002:873-24/008/2017-1 от 13.01.2017, док.- осн. Расп.. Прав. Красн. Кр. от 02.11.16 № 930-р; акт п-п з.у. от 16.11.2016 г.</t>
  </si>
  <si>
    <t>Соб., № 24:10:0102002:874-24/008/2017-1 от 13.01.2017, док.- осн. Расп. Прав. Красн. Кр. от 02.11.16 № 930-р; акт п-п з.у. от 16.11.2016 г.</t>
  </si>
  <si>
    <t>Соб., № 24:10:0102002:875-24/008/2017-1  от 13.01.2017, док.- осн. Расп.. Прав. Красн. Кр. от 02.11.16 № 930-р; акт п-п з.у. от 16.11.2016 г.</t>
  </si>
  <si>
    <t>Соб., №24:10:0102002:876-24/008/2017-1 от 13.01.2017, док.- осн. Расп. Прав. Красн. Кр. от 02.11.16 № 930-р; акт п-п з.у. от 16.11.2016 г.</t>
  </si>
  <si>
    <t>Соб., № 24:10:0102002:877-24/008/2017-1  от 13.01.2017, док.- осн. Расп.. Прав. Красн. Кр. от 02.11.16 № 930-р; акт п-п з.у. от 16.11.2016 г.</t>
  </si>
  <si>
    <t>Соб., № 24:10:0102002:878-24/008/20 17-1 от 13.01.17г док.- осн. Расп. Прав. Красн. Кр. от 02.11.16 № 930-р; акт п-п з.у. от 16.11.16</t>
  </si>
  <si>
    <t>Соб., № 24:10:0102002:879-24/008/2017-1 от 16.01.2017, док.- осн. Расп. Прав. Красн. Кр. от 02.11.16 № 930-р; акт п-п з.у. от 16.11.2016 г.</t>
  </si>
  <si>
    <t>Соб., № 24:10:0102002:880-24/008/2017-1 от 16.01.2017, док.- осн. Распоряжен. Прав. Красн. Кр. от 02.11.16 № 930-р; акт п-п з.у. от  16.11.2016 г.</t>
  </si>
  <si>
    <t>Соб., № 24:10:0102002:881-24/008/2017-1 от 16.01.2017, док.- осн. Расп. Прав. Красн. Кр.от 02.11.16 № 930-р; акт п-п з.у. от 16.1.2016 г.</t>
  </si>
  <si>
    <t>Соб., № 24:10:0102002:884-24/008/2017-1 от 13.01.2017, док.- осн. Расп. Прав. Красн. Кр. от 02.11.16 № 930-р; акт п-п з.у. от 16.11.2016 г.</t>
  </si>
  <si>
    <t>Соб., № 24:10:0102002:885-24/008/2017-1 от 13.01.2017,  док.- осн. Расп. Прав. Красн. Кр. от 02.11.16 № 930-р; акт п-п з.у. от 16.11.2016 г.</t>
  </si>
  <si>
    <t>Соб., № 24:10:0102002:886-24/008/2017-1 от 13.01.2017, док.- осн. Расп. Прав. Красн. Кр. от 02.11.16 № 930-р; акт п-п з.у. от 16.11.2016 г.</t>
  </si>
  <si>
    <t>Соб. № 24:10:0102002:887-24/008/2017-1 от 13.01.2017, док.- осн. Расп. Прав. Красн. Кр. от 02.11.16 № 930-р; акт п-п з.у. от 16.11.2016 г.</t>
  </si>
  <si>
    <t>Соб., № 24:10:0102002:888-24/008/2017-1 от 13.01.2017, док.- осн. Расп.. Прав. Красн. Кр. от 02.11.16 № 930-р; акт п-п з.у. от 16.11.2016 г.</t>
  </si>
  <si>
    <t>Соб., № 24:10:0102002:889-24/008/2017-1 от 13.01.2017, док.- осн. Расп. Прав. Красн. Кр. от 02.11.16 № 930-р; акт п-п з.у. от 16.11.2016 г.</t>
  </si>
  <si>
    <t>Соб., № 24:10:0102002:890-24/008/2017-1 от 13.01.2017, сдок.- осн. Расп. Прав. Красн. Кр. от 02.11.16 № 930-р; акт п-п з.у. от 16.11.2016 г.</t>
  </si>
  <si>
    <t>Соб., № 24:10:0102002:891-24/008/2017-1 от 13.01.2017, док.- осн. Расп. Прав. Красн. Кр. от 02.11.16 № 930-р; акт п-п з.у. от 16.11.2016 г.</t>
  </si>
  <si>
    <t xml:space="preserve">Соб., № 24:10:0102002:893-24/008/2017-1 от 13.01.2017, док.- осн. Расп. Прав. Красн. Кр. от 02.11.16 № 930-р; акт п-п з.у. от 16.11.2016 г. </t>
  </si>
  <si>
    <t>Соб., № 24:10:0102002:894-24/008/2017-1 от 13.01.2017, док.- осн. Расп. Прав. Красн. Кр. от 02.11.16 № 930-р; акт п-п з.у. от 16.11.2016 г.</t>
  </si>
  <si>
    <t xml:space="preserve">Соб., № 24:10:0102002:895-24/008/20 17-1 от 13.01.2017,  док.- осн. Расп. Прав. Красн. Кр. от 02.11.16 № 930-р; акт п-п з.у. от 16.11.16 </t>
  </si>
  <si>
    <t>Соб., № 24:10:0102002:896-24/008/2017-1 от 13.01.2017, док.- осн. Расп. Прав. Красн. кр. от 02.11.16 № 930-р; акт п-п з.у от 16.11.2016 г.</t>
  </si>
  <si>
    <t>Соб. № 24:10:0102002:897-24/008/2017-1 от 16.01.2017, док.- осн. Расп. Прав. Красн. Кр. от 02.11.16 № 930-р; акт п-п з.у. от 16.11.2016 г.</t>
  </si>
  <si>
    <t>Соб., № 24:10:0102002:898-24/008/2017-1 от 16.01.2017, док.- осн. Расп. Прав. Красн. Кр. от 02.11.16 № 930-р; акт п-п з.у. от 16.11.2016 г.</t>
  </si>
  <si>
    <t>Соб.ь, № 24:10:0102002:899-24/008/2017-1 от 13.01.2017,  док.- осн. Расп. Прав. Красн. Кр. от 02.11.16 № 930-р; акт п-п з.у. от 16.11.2016г.</t>
  </si>
  <si>
    <t>Соб.ь, № 24:10:0102002:900-24/008/2017-1 от 16.01.2017, док.- осн. Расп. Прав. Красн. Кр. от 02.11.16 № 930-р; акт п-п з.у. от 16.11.2016 г.</t>
  </si>
  <si>
    <t>Соб., № 24:10:0102002:901-24/008/2017-1 от 16.01.2017, док.- осн. Расп. Прав. Красн. Кр.от 02.11.16 № 930-р; акт п-п з.у. от 16.11.2016 г.</t>
  </si>
  <si>
    <t>Соб., № 24:10:0102002:902-24/008/2017-1 от 16.01.2017, док.- осн. Расп. Прав. Красн. Кр. от 02.11.16 № 930-р; акт п-п з.у. от 16.11.2016 г.</t>
  </si>
  <si>
    <t>Соб., № 24:10:0102002:903-24/008/2017-1 от 16.01.2017, док.- осн. Расп. Прав. Красн. Кр. от 02.11.16 № 930-р; акт п-п з.у. от 16.11.2016 г.</t>
  </si>
  <si>
    <t xml:space="preserve">Соб., №24:10:0102002:905-24/008/2017-1 от 16.01.2017,  док.- осн. Рас. Прав. Красн. Кр. от 02.11.16 № 930-р; акт п-п з.у.от 16.11.16 </t>
  </si>
  <si>
    <t xml:space="preserve">Соб.ь, № 24:10:0102002:906-24/008/2017-1 от 16.01.2017, док.- осн. Расп. Прав. Красн. Кр. от 02.11.16 № 930 -р; акт п-п з.у от 16.11.16 </t>
  </si>
  <si>
    <t>Соб., № 24:10:0102002:907-24/008/2017-1 от 16.01.2017, док.- осн. Расп. Прав. Красн. Кр. от 02.11.16 № 930-р; акт п-п з.у. от16.11.16</t>
  </si>
  <si>
    <t xml:space="preserve">Соб., № 24:10:0102002:908-24/008/20 17-1 от 16.01.2017, док.- осн. Расп. Прав. Красн. Кр. от 02.11.16 № 930-р; акт п-п з.у. от16.11.16 </t>
  </si>
  <si>
    <t xml:space="preserve">Соб., № 24:10:0102002:909-24/008/20 17-1 от 16.01.2016, док.- осн. Расп. Прав. Красн. Кр. от 02.11.16 № 930-р; акт п-п з.у. от16.11.16 </t>
  </si>
  <si>
    <t xml:space="preserve">Соб., №24:10:0102002:910-24/008/2017-1 от 16.01.2017,  док.- осн. Расп. Прав. Красн. Кр. от 02.11.16 № 930-р; акт п-п з.у. от16.11.16 </t>
  </si>
  <si>
    <t>Соб., № 24:10:0102002:911-24/008/2017-1 от 16.01.2017, док.- осн. Расп. Прав. Красн. Кр. от 02.11.16 № 930-р; акт п-п з.у. от 16.11.2016 г.</t>
  </si>
  <si>
    <t xml:space="preserve">Соб., № 24:10:010200 2:912-24/008/ 2017 -1 от 16.01.2017, док.- осн. Расп. Прав. Красн. Кр. от 02.11.16 № 930-р; акт п-п з.у. от16.11.16 </t>
  </si>
  <si>
    <t>Соб., № 24:10:01020 02:913-24/008/ 2017-1 от 16.01.2017, док.- осн. Расп. Прав. Красн. Кр. от 02.11.16 № 930-р; акт п-п з.у. от 16.11.2016 г.</t>
  </si>
  <si>
    <t>Соб., № 24:10:01020 02:914-24/008/ 2017-1 от 16.01.2017, док.- осн. Расп. Прав. Красн. Кр. от 02.11.16 № 930-р; акт п-п з.у. от 16.11.2016 г.</t>
  </si>
  <si>
    <t>Соб., № 24:10:0102002:915-24/008/2017-1 от 16.01.2017, док.- осн. Расп. Прав.а Красн. Кр. от 02.11.16 № 930-р; акт п-п з.у. от 16.11.2016 г.</t>
  </si>
  <si>
    <t>Соб., № 24:10:01020 02:916-24/008/ 2017-1 от 16.01.2017, док.- осн. Расп. Прав. Красн. Кр. от 02.11.16 № 930-р; акт п-п з.у от 16.11.2016 г.</t>
  </si>
  <si>
    <t>Соб., № 24:10:01020 02:917-24/008/ 2017-1 от 16.01.2017, док.- осн. Расп. Прав. Красн. Кр. от 02.11.16 № 930-р; акт п-п з.у от 16.11.2016 г.</t>
  </si>
  <si>
    <t>16.01.0217</t>
  </si>
  <si>
    <t>Соб., № 24:10:01020 02:918-24/008 /2017-1 от 16.01.2017, док.- осн. Расп. Прав. Красн. Кр. от 02.11.16 № 930-р; акт п-п з.у. от 16.11.2016 г.</t>
  </si>
  <si>
    <t>Соб., № 24:10:01020 02:919-24/008/ 2017-1 от 16.01.2017, док.- осн. Расп. Прав. Красн. Кр. от 02.11.16 № 930-р; акт п-п з.у. от 16.11.2016 г.</t>
  </si>
  <si>
    <t>Соб.  № 24:10:01020 02:920-24/008/ 2017-1 от 16.01.2017, док.- осн. Расп. Прав. Красн. Кр. от 02.11.16 № 930-р; акт п-п з.у. от 16.11.2016 г.</t>
  </si>
  <si>
    <t>Соб., № 24:10:02010 01:664-24/008/ 2017-1 от 17.01.2017,  док.- осн. Расп. Прав. Красн. кр. от 02.11.16 № 930-р; акт п-п з.у. от 16.11.2016 г.</t>
  </si>
  <si>
    <t>Соб., № 24:10:02010 01:658-24/008/ 2017-1 от 17.01.2017, док.- осн. Расп. Прав. Красн. кр. от 02.11.16 № 930-р; акт п-п з.у. от 16.11.2016 г.</t>
  </si>
  <si>
    <t>Соб., № 24:10:02010 01:657-24/008/ 2017-1 от 17.01.2017, док.- осн. Расп. Прав. Красн. кр. от 02.11.16 № 930-р; акт п-п з.у. от 16.11.2016 г.</t>
  </si>
  <si>
    <t>Соб., № 24:10:02010 01:659-24/008/ 2017-1 от 17.01.2017, док.- осн. Расп. Прав. Красн. кр. от 02.11.16 № 930-р; акт п-п з.у. от 16.11.2016 г.</t>
  </si>
  <si>
    <t>Соб., № 24:10:02010 01:660-24/008 /2017-1 от 17.01.2017, док.- осн. Расп. Прав.а Красн. Кр. от 02.11.16 № 930-р; атк п-п з.у. от 16.11.2016 г.</t>
  </si>
  <si>
    <t>Соб., № 24:10:0201001:661-24/008/2017-1 от 17.01.2017, док.- осн. Расп. Прав. Красн. кр. от 02.11.16 № 930-р; акт п-п з.у. от 16.11.2016 г.</t>
  </si>
  <si>
    <t>Соб. №24:10:0201001:662-24/008/2017-1 от 17.01.2017, док.- осн. Расп. Прав.а Красн. кр. от 02.11.16 № 930-р; акт п-п з.у. от 16.11.2016 г.</t>
  </si>
  <si>
    <t>Соб. № 24:10:02010 01:663-24/008 /2017-1 от 17.01.2017, док.- осн. Расп. Прав. Красн. кр. от 02.11.16 № 930-р; акт п-п з.у. от 16.11.2016 г.</t>
  </si>
  <si>
    <t>Соб., №24:10:0201003:896-24/008/2017-1 от 17.01.2017,  док.- осн. Расп. Прав. Красн. кр. от 02.11.16 № 930-р; акт п-п з.у. от 16.11.2016 г.</t>
  </si>
  <si>
    <t>Соб., №24:10:0201003:894-24/008/2017-1 от 17.01.2017, док.- осн. Расп. Прав. Красн. кр. от 02.11.16 № 930-р, акт п-п з.у. от 16.11.2016 г.</t>
  </si>
  <si>
    <t>Соб., № 24:10:0201003:893-24/008/2017-1 от 17.01.2017, док.- осн. Расп. Прав. Красн. кр. от 02.11.16 № 930-р, акт п-п з.у. от 16.11.2016.</t>
  </si>
  <si>
    <t>Соб., № 24:10:02010 03:897-24/008/ 2017-1 от 12.01.2017, док.- осн. Расп. Прав. Красн. кр. от 02.11.16 № 930-р, акт п-п з.у. от 16.11.2016 г.</t>
  </si>
  <si>
    <t>Соб., № 24:10:0201003:898-24/008/2017-1 от 17.01.2017, док.- осн. Расп. Прав. Красн. кр. от 02.11.16 № 930-р, акт п-п з.у. от 16.11.2016 г.</t>
  </si>
  <si>
    <t>Соб. № 24:10: 0201003:895-24/00/2017-1 от 17.01.2017, док.- осн. Расп. Прав. Красн. Кр. от 02.11.16 № 930-рАКт п-п з.у. от 16.11.2016 г.</t>
  </si>
  <si>
    <t>Соб. № 24:10:0201003:899-24/008/20 17-1 от 12.01.2017, док.- осн. Расп. Прав. Красн. кр. от 02.11.16 № 930-р, акт п-п з.у. от 16.11.2016 г.</t>
  </si>
  <si>
    <t>Соб., №24:10:0201002:1018-24/008 /2017-1 от 17.01.2017; док.- осн. Расп. Прав. Красн. Кр. от 02.11.16 № 930-р; акт п-п от 16.11.2016</t>
  </si>
  <si>
    <t>Соб. № 24:10:0202003:1803-24/008 /2017-2 от 17.01.2017 док.- осн. Расп. Прав. Красн. Кр. от 02.11.16 № 930-р; акт п-п от 16.11.2016</t>
  </si>
  <si>
    <t>Соб., №24:10:0202003:1805-24/008/2017-2 от 17.01.2017 док.- осн. Расп. Прав. Красн. Кр. от 02.11.16 № 930-р; акт п-п от 16.11.2016</t>
  </si>
  <si>
    <t>Соб., № 24:10:0202002:1406-24/008/2017-1 от 12.01.2017,  сдок.- осн. Расп. Прав. Красн. Кр. от 02.11.16 № 930-р; акт п-п от 16.11.2016</t>
  </si>
  <si>
    <t>с-во 24ЕК 563271  рег № 24-24-08/001/ 2007-244</t>
  </si>
  <si>
    <t>выписка из гос. кад. Недвиж. № 10/08-0529 от 07.07.2008</t>
  </si>
  <si>
    <t>с-во 24 ЕК 139362 рег. № 24-24-08/001/ 2001-752</t>
  </si>
  <si>
    <t>с-во 24ЕК 140116 рег. № 24-24-08/001/ 2007-191</t>
  </si>
  <si>
    <t>24:10:1813055:1</t>
  </si>
  <si>
    <t>с-во 24 ЕЛ 556355 рег. № 24-24-08/006/ 2014-413</t>
  </si>
  <si>
    <t>с-во 24 ЕК 139788 рег. № 24-24-08/001/ 2007-190</t>
  </si>
  <si>
    <t>с-во 24 ЕК 563288 рег. № 24-24-08/001/ 2007-127</t>
  </si>
  <si>
    <t>с-во 24ЕК 687214 рег. № 24-24-08/001/ 2007-245</t>
  </si>
  <si>
    <t>с-во 24 ЕК 930507 рег. № 24-24-08/007/ 2013-052</t>
  </si>
  <si>
    <t>с. Дзержинское, ул. Кирова, 148</t>
  </si>
  <si>
    <t>с-во 24ЕК 687242 рег. № 24-24-08/001/ 2007-327</t>
  </si>
  <si>
    <t>с-во 24ЕК 139316 рег. № 24-24-08/001/ 2007-170</t>
  </si>
  <si>
    <t>с-во 24ЕК 663376 рег. № 24-24-08/001/ 2008-390</t>
  </si>
  <si>
    <t>24:10:1701020:22</t>
  </si>
  <si>
    <t>С-во 24 ЕЗ № 464256 рег.  № 24-24-08/001/2007-263</t>
  </si>
  <si>
    <t>с-во гос. рег. 24ЕК 687575 рег № 24-24-08/002/2012-061</t>
  </si>
  <si>
    <t>с. Дзержинское, ул. Кирова 20</t>
  </si>
  <si>
    <t xml:space="preserve"> с-во гос рег. 24ЕК № 687580 опер уп.рег № 24-24-08/002/2012-090</t>
  </si>
  <si>
    <t>№ 83-п 1992,г. Выписка из ЕГРН от 06.02.2017 г.</t>
  </si>
  <si>
    <t>24:10:1813002:447</t>
  </si>
  <si>
    <t>24:10:1813001:355</t>
  </si>
  <si>
    <t>С-во гос. рег. 01.04.2013 г. 24-2408/001/2013-546 серия 24ЕК № 778680</t>
  </si>
  <si>
    <t xml:space="preserve">с-во гос. рег. 24 ЕЛ 657328 рег № 24-24/008-24/008/003/2015-520/1  </t>
  </si>
  <si>
    <t>Школа- с-во гос рег. 24ЕЛ № 578965 от 10.02.15; Садик- с-во гос.рег.24 ЕК 3 563556 от 06.06.12 опер.упр.</t>
  </si>
  <si>
    <t>Акт № 3 от 02.08.13 г.; Свид. Гос. рег 24ЕЛ7677183, рег № 24-24/008-24/008/001/2016-1352/1</t>
  </si>
  <si>
    <t xml:space="preserve"> с. Курай, ул. Новая,18</t>
  </si>
  <si>
    <t>с-во гос. рег. 24ЕК №930299 от 03.10.13/</t>
  </si>
  <si>
    <t xml:space="preserve">переданРешение № 41-289Р от 17.04.14 г. ; </t>
  </si>
  <si>
    <t>с-во гос.рег. 24-24-08/003/2009-212, 24ЕИ № 034118 от 29.04.09</t>
  </si>
  <si>
    <t>Мун. контракт №0319300227517000029-0182 71 1-01 куп-прод- жил.(здания)помещ. от 09.08.2017 г., выписка ЕГРН 21.08.2017</t>
  </si>
  <si>
    <t>Мун. контракт №0319300227517000032-018271 1-01 куп-прод- жил.(здания)помещ. от 09.08.2017, выписка ЕГРН 06.09.2017</t>
  </si>
  <si>
    <t xml:space="preserve">с. Дзержинское от котельной АТП, пер Транспортный, пер. Свобод-ный, ул. Крас-ноармейская </t>
  </si>
  <si>
    <t xml:space="preserve"> </t>
  </si>
  <si>
    <t>Итого 'МБОУ "Курайская СОШ":</t>
  </si>
  <si>
    <t>без Курайс. с/с дог. №14  от 31.12.2015 г.</t>
  </si>
  <si>
    <t>ПСМ RU CB 039025</t>
  </si>
  <si>
    <t>Постанов. № 617-п  от 18.11.2015 г , ПТС 73 УЕ 964348</t>
  </si>
  <si>
    <t>Автом. УАЗ 39629, ПТС 73ЕТ 964348, гос.№ С649КТ,  VIN XTT396290Y0037730, № двигателя    УМЗ-421800 N Y1005775, шасси Y0036981, кузов Y0037730, цвет белая ночь.</t>
  </si>
  <si>
    <t>Бортовая платформа  (автовышка) ГАЗ 2844В9, ПТС 52НХ679197 гос. № Е788ЕР</t>
  </si>
  <si>
    <t>Договор №2 от 04.09.2014 Акт приема- передачи от 04.09.2014,</t>
  </si>
  <si>
    <t xml:space="preserve">ГАЗ 32212, год выпуска 2016, ПТС  52 ОМ 299277 от 18.07.2016 г.,VIN X9632212G0813879, модель, №  двигателя *421640*G*0701837, шасси (рама) № отсутствует, кузов (кабина, прицеп) №322121G0588956, цвет желтый. </t>
  </si>
  <si>
    <t>Автобус для перевозки детей , год изгот. 2016, ПАЗ 32053-70, VIN  X1M3205BXG0002996, модель, № дивгателя 523420G1003569,   кузов X1M3205BXG0002996, цвет желтый. ПТС № 52 ОО 498950, рег.№ Т925 НН 124</t>
  </si>
  <si>
    <t>Постановление №242-п от 30.06.16 г. предан отд. МИиЗО</t>
  </si>
  <si>
    <t>Бортовая платформа  (автовышка) ГАЗ 2844В9</t>
  </si>
  <si>
    <t xml:space="preserve">КАМАЗ 53213   </t>
  </si>
  <si>
    <t>Трактор Т-170 № двиг./рамы 300783/40876,рег. № МВ4352</t>
  </si>
  <si>
    <t>ГАЗ САЗ 3507,693ЕН24</t>
  </si>
  <si>
    <t>Реш. Сов. Деп. № 42-296Р от 06.05.14 г.</t>
  </si>
  <si>
    <t>Передано на праве хоз. ведения, Решение Сов. деп. № 59-399Р от 11.09.15г.</t>
  </si>
  <si>
    <t>Закреплен на праве хоз. ведения за МУП «ДКП»</t>
  </si>
  <si>
    <t>Закреп. На праве хоз. ведения за МУП "ДКП"</t>
  </si>
  <si>
    <t>Решение сов. деп. № 50-336Р от 29.12.14 г. Акт п- п от 31.03.15 /Решение Сов. деп. № 59-399Р от 11.09.15г.</t>
  </si>
  <si>
    <t>Итого МБУДО ДЮСШ:</t>
  </si>
  <si>
    <t>УАЗ 39629, С649КТ24</t>
  </si>
  <si>
    <t>Автобус ПАЗ 32054,  цвет- беж.,  Модель/№ двигателя 523400/71005493, кузов/ (VIN) Х1М3205К070002148, гос. № С748ТЕ</t>
  </si>
  <si>
    <t>Автобус ПАЗ 32054, цвет беж., Модель/№двигателя 523400/71008268, №кузова/(VIN) Х1М3205К70003413,гос. №В465ТС</t>
  </si>
  <si>
    <t>Автобус ПАЗ 32054, цвет: бело-синий, модель/ № двигателя 523400/61013339, № кузова 60005559, (VIN) Х1М3205К06000 5559, гос. № К372СН</t>
  </si>
  <si>
    <t xml:space="preserve">Распоряж. № 227 от 31.12.13 г.// Пост. № 617-п  от 18.11.2015 г. </t>
  </si>
  <si>
    <t xml:space="preserve">Постанов. Адм. Дзерж. Района № 430-п от 24.07.15 г. // Продан с аукциона.  Дог. купли продажи № 3 от 05.11.15 г. </t>
  </si>
  <si>
    <t>Постановление адм. Дзерж. Рйона № 429 от 24.07.15  // Продан с аукциона.  Дог. купли продажи      № 3 от 05.11.2015 г</t>
  </si>
  <si>
    <t>Постанов.  Админ.  Дзерж. района № 431-п от 24.07.15 // г.Продан с аукциона.  Дог. купли продажи      № 3 от 05.11.15 г</t>
  </si>
  <si>
    <t>Автобус ПАЗ 32053-70 Идентификационный номер (VIN) X1M3205BXE0003275 Марка модель  ТС ПАЗ 32053-70 Наименование (тип ТС) автобус для перевозки детей , год изгот. 2014, модель, № двигателя 523420 Е1005309, шасси (рама) № отсутствуют, кузов (кабина, прицеп0 № Х1М3205ВХ 0003275 , ПТС от 06.11.2014 ,ПТС  №52 ОВ 625827</t>
  </si>
  <si>
    <t>Автобус ПАЗ 32053-70 Иден. номер (VIN) X1M3205BXE 0003034 Марка модель  ТС ПАЗ 32053-70 Наим. (тип ТС) автобус для перевозки детей , год изгот. 2014, модель,  № двигателя 523420 Е1005066, шасси (рама) № отсутст-вуют, кузов (кабина, прицеп0 № Х1М3205ВХ0003034, ПТС от 06.11.2014, ПТС  №52 ОВ 625813</t>
  </si>
  <si>
    <t>Автобус Паз 32053-70 Идентификационный номер (VIN) X1M3205BXE0003171 Марка модель  ТС ПАЗ 32053-70 Наименование (тип ТС) автобус для перевозки детей , год изготовления 2014,модель, № двигателя 523420 Е1005066, шасси (рама) № отсутствуют, кузов (кабина, прицеп0 № Х1М3205ВХ0003171, ПТС от 06.11.2014, ПТС № 52 ОВ 625815</t>
  </si>
  <si>
    <t>Агентство по управ. Гас. имуществом Акт приема-передачи от 18.05.15 г .// Пост. дам. Дзерж. района от 08.06.2015 г. № 370-п перед. Денисовской СОШ</t>
  </si>
  <si>
    <t>Агентство по управ. Гос. имуществом Акт приема-передачи от 18.05.15 г. // Пост. адм. Дзерж. района от 08.06.2015 г. № 368-п перед. Новинская СОШ</t>
  </si>
  <si>
    <t>Агентство по управ. Гос. имуществом Акт приема-передачи от 18.05.2015 г.  // Пост. адм. Дзерж. района от 08.06.2015 г. № 369-п перед. Н-Танайская СОШ</t>
  </si>
  <si>
    <t>ГАЗ 5312,ПТС 24ЕХ 724892, гос. № О 279 КХ24</t>
  </si>
  <si>
    <t>Экскаватор ЭО-2621В.З\МТЗ-82 завозской № машины (рамы) 1382\08114420, модель, номер двигателя Д-243, 623110, цвет зелёный.,ПСМ RU CB 039025, гос. № 24 ХЕ 8052</t>
  </si>
  <si>
    <t>Автобус для перевозки детей ПАЗ 32053-70, VIN  X1M3205BXG 0002996, модель, № дивгателя 523420G1003569,   кузов X1M32 05BXG0002996, цвет желтый.,ПТС № 52 ОО 498950, рег.№ Т925 НН 124</t>
  </si>
  <si>
    <t>Автомобиль Газель 32213-288 (газель 942), кузов  №322100В0487 153, (VIN) X96322130B 0710553,ПТС 52НЕ№ 559917</t>
  </si>
  <si>
    <t>Постановление адм. Держ. № 252-п от 18.05.2017</t>
  </si>
  <si>
    <t>Продан на аукционе  14.05.2015 г., дог. купли-прод.   № 2 от 25.05.15г.</t>
  </si>
  <si>
    <t>ПСМ RU CB 039025, ззарнг. 2106.2016, // Передан на баланс адм. айона распоряж. №58-р от 19.04.2017 г.</t>
  </si>
  <si>
    <t>Решение Дзерж. рай. Сов. № 10-84Р от 29.11.16 Пост.2 9.11.16 № 10-84Р0 акт п-п от 03.11.16  // Постанов. Админ. района, № 130-п от 27.03.2017 г.</t>
  </si>
  <si>
    <t>УАЗ 2206 (VIN) XTT22069020020341, категория D, модель, № двигателя УМЗ-421800 №20703273, шасси(рама) №37410020141088, кузов (кабина, прицеп) № 22060020213145, цвет защитный, ПТС 73 КМ 481086, гос. № Р998МС 24</t>
  </si>
  <si>
    <t xml:space="preserve">Реш. Сов. Деп. № 7-50Р от 26.05.146г. // Продан с аукц.05.09.2016 пост № 7-50Р от 26.05.16 г. </t>
  </si>
  <si>
    <t>Автобус ГАЗ-322121 VIN X96322121G0813879; марка, модель ТС: ГАЗ-322121; наименование ТС: автобус специализированный для перевозки детей; год изготовления 2016; модель, № двигателя: *421640G*0701837*; шасси ( рама) № отсутствует; кузов (кабина, прицеп) № 322121G0588956; ПТС от 18ю07.2016 № 52 ОМ 299277</t>
  </si>
  <si>
    <t>Решение Сов. деп. № 15-127Р от 08.09.17 г.;Акт приема- передачи от 20.10.17 //  Пост. Администрации Дзержин. р-на № 705 -п от 19.12.17, акт п/п  от 19.12.17</t>
  </si>
  <si>
    <t xml:space="preserve">на праве опер. управлния МБОУ "Нижнетанайская СШ"  </t>
  </si>
  <si>
    <t>д. А-Ерша, ул. Центральная , 60</t>
  </si>
  <si>
    <t>Сварочный аппарат  АДД502 У1 и 96-03 ЗР</t>
  </si>
  <si>
    <t>Телестудия, инв. 31013408150001/ №№ 63-85</t>
  </si>
  <si>
    <t xml:space="preserve"> // Списан Акт № 1 от 12.12.14 г.</t>
  </si>
  <si>
    <t>Постановление адм. Дзерж. Рйона № 627-п от 23.11.15 // Передано в соб. края Акт п/п  от 06.05.16 г.</t>
  </si>
  <si>
    <t>Земельный участок, д. Орловка, ул. Цнтральная, 30, категория земель: земли населеных пунктов.</t>
  </si>
  <si>
    <t>24:10:2201002:398</t>
  </si>
  <si>
    <t>передан МБУК "МКС"</t>
  </si>
  <si>
    <t xml:space="preserve">Реш.сов. Деп . Дзерж. Района № 15-130Р от 08.09.2017 акт п-п от 14.11.17 выписка ЕГРН от 01.12.17 г.//Пост №706-П ОТ 19.12.17г </t>
  </si>
  <si>
    <t>Гараж пер Школьный,11 корп 1</t>
  </si>
  <si>
    <t>Административное здание ул Кирова,15</t>
  </si>
  <si>
    <t>Гараж ул. Кирова, 15</t>
  </si>
  <si>
    <t>Нежилое здание Ул. Кирова, 24</t>
  </si>
  <si>
    <t>Здание МТС с. Курай, ул. Кирова</t>
  </si>
  <si>
    <t>Здание Хирургия корп № 4, ул. Больничная, 39</t>
  </si>
  <si>
    <t>Здание Морг корп. № 11, ул. больничная, 39</t>
  </si>
  <si>
    <t>Здание гаража д. А-Ерша, ул. Центральная, 24 а</t>
  </si>
  <si>
    <t>брус, 129,9 кв. м.</t>
  </si>
  <si>
    <t>деревян, 295 кв. м.</t>
  </si>
  <si>
    <t xml:space="preserve">деревян, 490 кв.м.  </t>
  </si>
  <si>
    <t>Брус, 156,2 кв.м.</t>
  </si>
  <si>
    <t>кирпич,  480 кв.м</t>
  </si>
  <si>
    <r>
      <t>дерево, 622,10 м</t>
    </r>
    <r>
      <rPr>
        <vertAlign val="superscript"/>
        <sz val="8"/>
        <rFont val="Times New Roman"/>
        <family val="1"/>
        <charset val="204"/>
      </rPr>
      <t>2</t>
    </r>
  </si>
  <si>
    <r>
      <t>дерево,  104,8 м</t>
    </r>
    <r>
      <rPr>
        <i/>
        <vertAlign val="superscript"/>
        <sz val="8"/>
        <rFont val="Times New Roman"/>
        <family val="1"/>
        <charset val="204"/>
      </rPr>
      <t>2</t>
    </r>
  </si>
  <si>
    <t>продан ауцион 08.09.09</t>
  </si>
  <si>
    <t>продан 08.09.09</t>
  </si>
  <si>
    <t>Списано Решение сов. Деп. №56-380Р от 16.06.15г</t>
  </si>
  <si>
    <t>Нежилое здание (магазин) с. Дзержинское, ул. Горького, 123</t>
  </si>
  <si>
    <t>Нежил здание  (транспорт) (администрат) ул. Горького,267</t>
  </si>
  <si>
    <t>24:10:1601003:218</t>
  </si>
  <si>
    <t>24:10:1813001:82</t>
  </si>
  <si>
    <t>24:10:000000:0000:1370001</t>
  </si>
  <si>
    <t xml:space="preserve">743,1 кв. м., кадаст № 24:10:1601003:219 </t>
  </si>
  <si>
    <t>68,7 м2</t>
  </si>
  <si>
    <t>брус, 92,9 кв.м.</t>
  </si>
  <si>
    <t>Реш. Дзерж. район. суда от 28.04.2015 г.с-во гос. рег. 24 ЕЛ № 727684 от 19.06.15 г. //  Списано, постановадм. р-на № 215-п от 07.06.16г</t>
  </si>
  <si>
    <t>28.04.2015// 07.06.2016</t>
  </si>
  <si>
    <t>27.01.2005 // 07.16.2016</t>
  </si>
  <si>
    <t>Решение Дзержинского районного суда от 21.03.2013 г., / Продан на аукционе 2015 г.</t>
  </si>
  <si>
    <t>Квартира, с. Дзержинское, ул. Детства, д. 1, кв. 15</t>
  </si>
  <si>
    <t>24:10:1811011:0000:04:213:001:002341750:0010:10015</t>
  </si>
  <si>
    <t>кирпич, 49,8</t>
  </si>
  <si>
    <t xml:space="preserve"> 03.11.2006</t>
  </si>
  <si>
    <t>Скважина  ул. Больничная 47 а</t>
  </si>
  <si>
    <t>Скважина  ул. Аэродромная</t>
  </si>
  <si>
    <t>брус, 7,1 кв.м</t>
  </si>
  <si>
    <t>перед с/с 12.03.09        134-п</t>
  </si>
  <si>
    <t>Жилой дом ул. Павлова недострой.</t>
  </si>
  <si>
    <r>
      <t>брус, 183 м</t>
    </r>
    <r>
      <rPr>
        <i/>
        <vertAlign val="superscript"/>
        <sz val="8"/>
        <rFont val="Times New Roman"/>
        <family val="1"/>
        <charset val="204"/>
      </rPr>
      <t>2</t>
    </r>
  </si>
  <si>
    <t>/ Продан аукцион 11.12.09 г.</t>
  </si>
  <si>
    <t>ул. Павлова</t>
  </si>
  <si>
    <t>Жилой дом                        ул. Декабрьская, 18</t>
  </si>
  <si>
    <t>с. Дзержинское                    пер. Взлётный, 6</t>
  </si>
  <si>
    <t>с. Дзержинское              пер. Взлётный, 8</t>
  </si>
  <si>
    <t>с. Дзержинское                       ул. Декабрьская, 9</t>
  </si>
  <si>
    <t>с. Дзержинское                 ул. Денисовская, 135</t>
  </si>
  <si>
    <t>с. Дзержинское.                      ул. Декабрьская, 16</t>
  </si>
  <si>
    <t>Жилой дом                      , инв № 1010021</t>
  </si>
  <si>
    <t>Жилой дом                     ,инв. № 1010020</t>
  </si>
  <si>
    <t>Жилой дом                         инв. № 1010018</t>
  </si>
  <si>
    <t>Жилой дом   , № 1010019</t>
  </si>
  <si>
    <t>Жилой дом                        № 1010016</t>
  </si>
  <si>
    <t>Жилой дом                        № 1010017</t>
  </si>
  <si>
    <t>передан с-адм 2008 г.  № 592-п от 13.08.08 г.</t>
  </si>
  <si>
    <t>передан с-адм 2008 г. № 592-п от 13.08.08 г.</t>
  </si>
  <si>
    <t>Торговый навес теплый ул. Кирова, 7, инв. №1100002</t>
  </si>
  <si>
    <r>
      <t>кирпич, 572 м</t>
    </r>
    <r>
      <rPr>
        <i/>
        <vertAlign val="superscript"/>
        <sz val="8"/>
        <rFont val="Times New Roman"/>
        <family val="1"/>
        <charset val="204"/>
      </rPr>
      <t>2</t>
    </r>
  </si>
  <si>
    <t>с. Дзержинское, 'ул. Кирова, 7</t>
  </si>
  <si>
    <r>
      <t>дерево, 116 м</t>
    </r>
    <r>
      <rPr>
        <i/>
        <vertAlign val="superscript"/>
        <sz val="8"/>
        <rFont val="Times New Roman"/>
        <family val="1"/>
        <charset val="204"/>
      </rPr>
      <t>2</t>
    </r>
  </si>
  <si>
    <t xml:space="preserve"> /  Передано в собственн. Денисовского с/с Решение № 31-207р от 12.02.13г.</t>
  </si>
  <si>
    <t>с. Денисово, ул. Лесная 2</t>
  </si>
  <si>
    <t xml:space="preserve">Здание ФАП                </t>
  </si>
  <si>
    <t>Подъезд к д. Борки</t>
  </si>
  <si>
    <t>Подъезд к д. Колон</t>
  </si>
  <si>
    <t>Подъезд к д. Топол</t>
  </si>
  <si>
    <t>Подъезд к д. В-Танай</t>
  </si>
  <si>
    <t>Подъезд к д. Кондратьево</t>
  </si>
  <si>
    <t>Подъезд к д. Кедровка</t>
  </si>
  <si>
    <t>Подъезд к д. Усолка</t>
  </si>
  <si>
    <t>Объезд вокруг с. Дзержинское</t>
  </si>
  <si>
    <t>Подъезд к с. Денисово</t>
  </si>
  <si>
    <t>8,7 км</t>
  </si>
  <si>
    <t>3,5 км</t>
  </si>
  <si>
    <t>2,2 км</t>
  </si>
  <si>
    <t>1 км</t>
  </si>
  <si>
    <t>1,4 км</t>
  </si>
  <si>
    <t>2 км</t>
  </si>
  <si>
    <t>7 км</t>
  </si>
  <si>
    <t>4,2 км</t>
  </si>
  <si>
    <t>1,2 км</t>
  </si>
  <si>
    <t xml:space="preserve">Решение о пере-даче в краевую собс.. №21-126р      от 26.03.12 </t>
  </si>
  <si>
    <t>Решение о пере-даче в краевую собс.. №21-126р      от 26.03.13</t>
  </si>
  <si>
    <t>Решение о пере-даче в краевую собс.. №21-126р      от 26.03.14</t>
  </si>
  <si>
    <t>Решение о пере-даче в краевую собс.. №21-126р      от 26.03.15</t>
  </si>
  <si>
    <t>Решение о пере-даче в краевую собс.. №21-126р      от 26.03.16</t>
  </si>
  <si>
    <t>Решение о пере-даче в краевую собс.. №21-126р      от 26.03.17</t>
  </si>
  <si>
    <t>Решение о пере-даче в краевую собс.. №21-126р      от 26.03.18</t>
  </si>
  <si>
    <t>Решение о пере-даче в краевую собс.. №21-126р      от 26.03.19</t>
  </si>
  <si>
    <t>Решение о пере-даче в краевую собс.. №21-126р      от 26.03.20</t>
  </si>
  <si>
    <t>Реш. №34-231р от 10.06.13 г.</t>
  </si>
  <si>
    <t>Продан 40-337р от 25.03.09 г.</t>
  </si>
  <si>
    <t>Передан Жилсервис</t>
  </si>
  <si>
    <t>Перед. в спорт школу 15.01.09 № 6-р</t>
  </si>
  <si>
    <t>Списан  23-208р от 11.07.07 г.</t>
  </si>
  <si>
    <t>Списан    357-р  от 30.12.10 г.</t>
  </si>
  <si>
    <t>Списан 20.04.07г. № 20-192р</t>
  </si>
  <si>
    <t>ГАЗ 3102 № 01050024 инв. №1510020</t>
  </si>
  <si>
    <t>УАЗ 3303 № 06-44 инв. №1510020</t>
  </si>
  <si>
    <t>УАЗ 31512 № 76-66 инв. №1510004</t>
  </si>
  <si>
    <t>ГАЗ 322132 (Газель) № Т463СВ инв. № 1510021</t>
  </si>
  <si>
    <t>ГАЗ 31029№ 0999ЕХ инв. №1510014</t>
  </si>
  <si>
    <t>ГАЗ 5312 № А 401 ЕТ инв. № 1510017</t>
  </si>
  <si>
    <t>ГАЗ 5312 № У 684 НР 24 инв. №1510024</t>
  </si>
  <si>
    <t>ИЖ Москвич 2715 инв. №1510015</t>
  </si>
  <si>
    <t>Автомобиль ГАЗ 31029,  24КР 948099 / М272 ОН 24, инв. № 15150002</t>
  </si>
  <si>
    <t>/ Постановление адм. Дзер. района № 113-п от 10.02.15</t>
  </si>
  <si>
    <t>Баня</t>
  </si>
  <si>
    <t>Мастерская</t>
  </si>
  <si>
    <t>Швейная мастерская</t>
  </si>
  <si>
    <r>
      <t>дерево, 176 м</t>
    </r>
    <r>
      <rPr>
        <i/>
        <vertAlign val="superscript"/>
        <sz val="8"/>
        <rFont val="Times New Roman"/>
        <family val="1"/>
        <charset val="204"/>
      </rPr>
      <t>2</t>
    </r>
  </si>
  <si>
    <r>
      <t>дерево, 80 м</t>
    </r>
    <r>
      <rPr>
        <i/>
        <vertAlign val="superscript"/>
        <sz val="8"/>
        <rFont val="Times New Roman"/>
        <family val="1"/>
        <charset val="204"/>
      </rPr>
      <t>2</t>
    </r>
  </si>
  <si>
    <r>
      <t>дерево,  12 м</t>
    </r>
    <r>
      <rPr>
        <i/>
        <vertAlign val="superscript"/>
        <sz val="8"/>
        <rFont val="Times New Roman"/>
        <family val="1"/>
        <charset val="204"/>
      </rPr>
      <t>2</t>
    </r>
  </si>
  <si>
    <r>
      <t>дерево, 90 м</t>
    </r>
    <r>
      <rPr>
        <i/>
        <vertAlign val="superscript"/>
        <sz val="8"/>
        <rFont val="Times New Roman"/>
        <family val="1"/>
        <charset val="204"/>
      </rPr>
      <t>2</t>
    </r>
  </si>
  <si>
    <t>/ Перед. Денисовский с/с №447-п 2010г.</t>
  </si>
  <si>
    <t>/ Списан пост. адм. № 817-п от 10.09.13 г. Акт 19 от 30.09.13 г.</t>
  </si>
  <si>
    <t xml:space="preserve"> д. Колон, ул. Центральная,67</t>
  </si>
  <si>
    <t xml:space="preserve">Здание школы, </t>
  </si>
  <si>
    <t xml:space="preserve">Здание мастерской </t>
  </si>
  <si>
    <t>с. Денисово ул. Быстрова, 100 "В"</t>
  </si>
  <si>
    <t>24:10:1701013:109</t>
  </si>
  <si>
    <r>
      <t>141,1 м</t>
    </r>
    <r>
      <rPr>
        <i/>
        <vertAlign val="superscript"/>
        <sz val="9"/>
        <rFont val="Times New Roman"/>
        <family val="1"/>
        <charset val="204"/>
      </rPr>
      <t xml:space="preserve">2 </t>
    </r>
  </si>
  <si>
    <t>Распоряже-ние отдела № 9-р от   01.01.12 г. с-во гос рег. от 05.07.2013 24-24-08/006/200 13-034 серия 24ЕК № 819154 / Списано пост. № 817-п 10.09.13</t>
  </si>
  <si>
    <t>УАЗ 2206 гос. № О026АУ №шасси/кузов Т0352345/Т0007291</t>
  </si>
  <si>
    <t>Автобус ПАЗ 32054 гос. № К372СН, цвет: бело-синий, модель/ № дв. 523400/ 61013339, № кузова 60005559, (VIN) Х1М 3205К 060 005559</t>
  </si>
  <si>
    <t>Автобус КАВЗ 39765, гос. № А014СУ 24, цвет: золотисто-жёлтый, модель/ № двигателя 51300К 61021297, № кузова 397653600 40333, (VIN) Х1Е397 653360040333</t>
  </si>
  <si>
    <t>Перед от Орловской школы 20.09.11 г. / Списан постанов. № 756-п от 30.09.14 г.</t>
  </si>
  <si>
    <t>№2 от 01.09.07 перед от УО / Постановление админ.№431 от 24.07.15 г.</t>
  </si>
  <si>
    <t>акт приёма от Орловской школы / Постанов. админ. Дзер. Района №441-п от 30.11.16 г.</t>
  </si>
  <si>
    <t>20.0.2011 / 30.09.2014</t>
  </si>
  <si>
    <t>01.09.2011 / 27.07.15</t>
  </si>
  <si>
    <t xml:space="preserve"> / 30.11.2016</t>
  </si>
  <si>
    <t>435</t>
  </si>
  <si>
    <t>436</t>
  </si>
  <si>
    <t>434</t>
  </si>
  <si>
    <t>438</t>
  </si>
  <si>
    <t>1163</t>
  </si>
  <si>
    <t>.</t>
  </si>
  <si>
    <t>Автобус ПАЗ 32053-70 , цвет-желтый, модель/№ двигателя 523400/ 81025653, кузов/ (VIN) Х1М3205СХ90000232, гос. № Х703УУ, инв . № 01500018</t>
  </si>
  <si>
    <t>Автобус ПАЗ 32053-70, цвет-желтый, модель/№ двигателя 523400/ 91004623,№ кузова /       (VIN) Х1М3205х90002415, гос. № М519УХ,  инв. № 0150019</t>
  </si>
  <si>
    <t>Автобус ПАЗ 32054, цвет беж., Модель/№двигателя 523400/71008268, №кузова/(VIN) Х1М3205К70003413, гос. №В465Т</t>
  </si>
  <si>
    <t>спр.сч. 24мх № 970463 от 04.08 / Пост. №429-п от 24.07.15 г</t>
  </si>
  <si>
    <t>04.08.2008 / 24.07.2015</t>
  </si>
  <si>
    <t>Автобус ПАЗ 32053-70, цвет-жёлтый, Модель/№двигателя 523400/81011700, №кузова/(VIN) Х1М 3205СХ80004311, гос.№ М246НУ, инв № 0150002</t>
  </si>
  <si>
    <t>Автобус ПАЗ 32053-70,цвет-жёлтый, Модель/№двигателя 523400/91004571, №кузова/(VIN) Х1М 3205СХ90002422, гос.№ М518УХ, инв. № 0150003</t>
  </si>
  <si>
    <t>Трактор МТЗ-50</t>
  </si>
  <si>
    <t>Передан Шеломковский с/с 2012г.</t>
  </si>
  <si>
    <t>Трактор Т-40</t>
  </si>
  <si>
    <t>/ Приказ от 16.12.08 г. продан</t>
  </si>
  <si>
    <t>Плуг</t>
  </si>
  <si>
    <t>Трактор  ДТ - 75, ВА937138, 24МВ4343</t>
  </si>
  <si>
    <t xml:space="preserve">/ Списан акт №1 от12.04.10 </t>
  </si>
  <si>
    <t>/ Акт от 23.12.09 г. списан</t>
  </si>
  <si>
    <t xml:space="preserve"> /Постановление № 7-п от 15.01.16 гг</t>
  </si>
  <si>
    <t>Автомобиль Жигули</t>
  </si>
  <si>
    <t>/ Списано Решение         № 29-191р         от 28.12.12</t>
  </si>
  <si>
    <t>Зил ММЗ</t>
  </si>
  <si>
    <t xml:space="preserve">/ Прод. аукц.     № 207-р  от 18.12.08 </t>
  </si>
  <si>
    <t>Здание административное</t>
  </si>
  <si>
    <t>с. Дзержинское, пер. Южный</t>
  </si>
  <si>
    <t>Списано №391-п от 07.06.12г.</t>
  </si>
  <si>
    <t>УАЗ 2206</t>
  </si>
  <si>
    <t xml:space="preserve"> акт №10 от 25.05.12 / Продан с аукц.05.09.2016 пост № 7-50Р от 26.05.16 г.</t>
  </si>
  <si>
    <t>25.05.2012 / 05.09.2016</t>
  </si>
  <si>
    <t xml:space="preserve">Мотоцикл </t>
  </si>
  <si>
    <t>Автомобиль ГАЗель</t>
  </si>
  <si>
    <t>Снегоход  Буран</t>
  </si>
  <si>
    <t xml:space="preserve"> / Списан 2004 </t>
  </si>
  <si>
    <t>Пост. Адм. №242-п от 30.06.16 г. пердан отд. МииЗО</t>
  </si>
  <si>
    <t>Списан  07.07.16 г. Акт № 00000015</t>
  </si>
  <si>
    <t>/ 2004</t>
  </si>
  <si>
    <t>/ 30.06.2016</t>
  </si>
  <si>
    <t>/07.07.2016</t>
  </si>
  <si>
    <t>ГАЗ 3102,  рег. № 650РН24, инв. № 1510016</t>
  </si>
  <si>
    <t xml:space="preserve">УАЗ 2206 </t>
  </si>
  <si>
    <t>ГАЗ 3102, ПТС № 24КР 948820</t>
  </si>
  <si>
    <t>/ Перед. В ЦВР пост. № 10 от 23.03.12 г.</t>
  </si>
  <si>
    <t>Расп.   № 61-р от 26.03.14 / распоряжен. № 82-р 16.05.13 г.</t>
  </si>
  <si>
    <t>/23.03.2012</t>
  </si>
  <si>
    <t>26.03.2014 / 16.05.2013</t>
  </si>
  <si>
    <t>Контракт №0319300227517000056-0182657-01 от 11.12.2017, акт п-п от 11.12.2017</t>
  </si>
  <si>
    <t>Автомобиль ГАЗ 322131, № двигателя 421640*00405246, гос № О737КУ 124, инв.№ 16300111</t>
  </si>
  <si>
    <t>503</t>
  </si>
  <si>
    <t>304</t>
  </si>
  <si>
    <t>1856</t>
  </si>
  <si>
    <t>1857</t>
  </si>
  <si>
    <t>1858</t>
  </si>
  <si>
    <t>с. Дзержинское, ул. Советская</t>
  </si>
  <si>
    <t>КПТ 6.03.01, ТМ-250кВт</t>
  </si>
  <si>
    <t>Списать 438-п от 22.06.12 г. (трансформатор)</t>
  </si>
  <si>
    <t>КТП 6.13.16 СПТУ ТМ 63 кВА</t>
  </si>
  <si>
    <t>Списано 131-р от 06.08.12 г.</t>
  </si>
  <si>
    <t>с. Дзержинское, ул.Маяковского,   20 "д"</t>
  </si>
  <si>
    <t xml:space="preserve"> с. Дзержинское, ул. Детства,  8"а"</t>
  </si>
  <si>
    <t xml:space="preserve"> с. Дзержинское, ул.Первомайская, 42"а"</t>
  </si>
  <si>
    <t xml:space="preserve"> с. Дзержинское, ул.Транспортная, 10 "а"</t>
  </si>
  <si>
    <t>с. Дзержинское, пер.Кирпичный, 3 "а"</t>
  </si>
  <si>
    <t xml:space="preserve"> с. Дзержинское, ул.Красноармейская, 57 "а"</t>
  </si>
  <si>
    <t>с. Дзержинское, ул.Мелиораторов, 15 "а"</t>
  </si>
  <si>
    <t>с. Дзержинское, ул.Студенческая, 20 "б"</t>
  </si>
  <si>
    <t>Красноярский край, Дзержин-ский район, 80 метров на северо-восток от телевышки</t>
  </si>
  <si>
    <t>с. Дзержинское, ул.Красноармейская, 198 "а"</t>
  </si>
  <si>
    <t>с. Дзержинское, ул.Строительная, 16 "а"</t>
  </si>
  <si>
    <t>с. Дзержинское, пер.Восточный,9 "а"</t>
  </si>
  <si>
    <t>с. Дзержинское, ул.Семёновская, 20 "б"</t>
  </si>
  <si>
    <t>с. Дзержинское, ул.Красноармейская,19  "а"</t>
  </si>
  <si>
    <t>Объекты электро-сетевого хозяйства (ОЭСХ), ЛЭП 0,4 кВ</t>
  </si>
  <si>
    <t>Объекты электро-сетевого хозяйства (ОЭСХ), ЛЭП 10 кВ</t>
  </si>
  <si>
    <t xml:space="preserve">с.Дзержинское ул.: Ленина, Мичурина, Ак. Павлова, Лазарева, 70 лет Октября, Белковского, Пограничников.   </t>
  </si>
  <si>
    <t xml:space="preserve">Постановление ВС РФ № 3020-1 от 27.12.1991 г. С-во гос. рег. от 24.10.13 24ЕК№9305017 </t>
  </si>
  <si>
    <t>С-во о гос., рег. права  от 21.01.15 г. серия 24 ЕЛ № 570396</t>
  </si>
  <si>
    <t>Св-во о гос. рег. права  от 14.01.15 г. серия 24 ЕЛ № 570413; теплотр.- 24ЕЛ № 657468 от 15.04.15г.; теп. сети 24 ЕЛ № 737658 от 23.03.16; водопр. от 23.03.16 24ЕЛ№ 737659</t>
  </si>
  <si>
    <t xml:space="preserve">декларации об объек. недвиж.  от 06.09.2016 г. 21.03.2013 г. гос. рег. №24-24/008-24/008/001/2016-1830/1 от 16.09.2016, </t>
  </si>
  <si>
    <t>/ Списан пост. адм. № 817-п от 10.09.13 г. Акт 19 от 30.09.13г.</t>
  </si>
  <si>
    <t>Реш. № 41-289Р от 17.04.14 г. Закреп. на праве хоз. ведения за МУП "ДКП" акт п/п 17.04.14 г.</t>
  </si>
  <si>
    <t>Соб., № 24-24/008-24/008/001/2016-2574/2 от 28.12.2016, док.- осн. Расп. Прав. Красн. Кр. От 02.11.16 № 930-р; акт п-п з.у. от 16.11.20163 г.</t>
  </si>
  <si>
    <t>Соб., № 24-24/008-24/008/001/2016-2065/2 от 29.12.2016, док.- осн. Расп. Прав. Красн. Кр. От 02.11.16 № 930-р; акт от 16.11.2016</t>
  </si>
  <si>
    <t>Соб., № 24-24/008-24/008/001/2016-2066/2 от 29.12.2016, док.- осн. Расп. Прав. Красн. Кр. От 02.11.16 № 930-р; акт от 16.11.2016</t>
  </si>
  <si>
    <t>Соб., № 24:10:0101002:2081-24/008/2017-1 от 13.01.2017, док.- осн. Расп. Прав. Красн. кр. от 02.11.16 № 930-р, акт п-п з.у. от 16.11.2016 г.</t>
  </si>
  <si>
    <t>Соб. № 24:10:0102002:882-24/008/2017-1 от 16.01.2017, док.- осн. Расп. Прав. Красн. Кр. от 02.11.16 № 930-р; акт п-п З.у. от 16.11.2016 г.</t>
  </si>
  <si>
    <t>Фотоаппарат , инв. № 1630249</t>
  </si>
  <si>
    <t>Ксерокс "Сарго", инв. № 1360035</t>
  </si>
  <si>
    <t>Передатчик для НТВ, инв.№ 1630131</t>
  </si>
  <si>
    <t>Принтер  Kyocera TASKalfa 221, инв. № 1630308</t>
  </si>
  <si>
    <t>Сервер, инв. № 1630302</t>
  </si>
  <si>
    <t>Принтер лазерный HL LaserJet 600, инв. №1630376</t>
  </si>
  <si>
    <t>Ноутбук Asus, инв. № 1630380</t>
  </si>
  <si>
    <t>Ноутбук Asus, инв. № 1630385</t>
  </si>
  <si>
    <t>Принтер лазерный Canon MF 3237, инв № 1630397</t>
  </si>
  <si>
    <t>Спорт. Инвентарь, Инв. №1630011</t>
  </si>
  <si>
    <t>Сервер Маршал, инв. № 110134000007</t>
  </si>
  <si>
    <t>Сервер IBM, инв. № 110134000012</t>
  </si>
  <si>
    <t>Компьютер в сборе, инв. № 143020201002</t>
  </si>
  <si>
    <t xml:space="preserve">Консоль, 8 портов, инв. №110134000011 </t>
  </si>
  <si>
    <t>Проектор САНФО, инв. № 412</t>
  </si>
  <si>
    <t>Детский дворик, инв № 113</t>
  </si>
  <si>
    <t>Сервер (источ. беспереб. Питания 20055,86; марштутизатор 12600,00; кабельный тестер 540,00; неуправ. коммутатор 5000,00; шкаф напольный для сервера 12326,00), инв . № 117</t>
  </si>
  <si>
    <t>Компьютер, инв. № 065</t>
  </si>
  <si>
    <t>Компьютер,инв. № 066</t>
  </si>
  <si>
    <t>Компьютер инв. № 067</t>
  </si>
  <si>
    <t>Компьютер инв. № 068</t>
  </si>
  <si>
    <t>Компьютер инв. № 069</t>
  </si>
  <si>
    <t>Компьютер  инв. № 070</t>
  </si>
  <si>
    <t>Компьютер инв. № 071</t>
  </si>
  <si>
    <t>Компьютер инв. № 072</t>
  </si>
  <si>
    <t>Аккордеон "Тула 37", инв. № 174</t>
  </si>
  <si>
    <t>Пианино ALECKANDER HERMAN, инв. № 0115</t>
  </si>
  <si>
    <t>Компьютер в сборе инв. № 541430200002</t>
  </si>
  <si>
    <t xml:space="preserve">Компьютер в сборе(видеокамера, фотоапп. системник) инв. № 141430200001 </t>
  </si>
  <si>
    <t>Робот-тренажер сердечно-легочной реанимации, инв. №2307</t>
  </si>
  <si>
    <t>Коррекционно-развивающий программый комплекс для определения уровня доречевого, инв. №2448</t>
  </si>
  <si>
    <t>Базовый комплект для тактильной игры "Рисуем на песке", инв. № 2479</t>
  </si>
  <si>
    <t>Игровой набор для слабовидящих, инв. № 2389</t>
  </si>
  <si>
    <t>Интерактивная доска classic solution board, инв. № 101340815009</t>
  </si>
  <si>
    <t>Интерактивная доска Classic Soiution Board, инв. № 101340815008</t>
  </si>
  <si>
    <t>Интерактивная доска, инв. № 2325</t>
  </si>
  <si>
    <t>Интерактивная доска, инв. № 2153</t>
  </si>
  <si>
    <t>Котел инв. № 1380123</t>
  </si>
  <si>
    <t>Котел инв. № 1380122</t>
  </si>
  <si>
    <t>Котел инв. № 1380121</t>
  </si>
  <si>
    <t>Котел инв. № 1380120</t>
  </si>
  <si>
    <t>Котел КПЭМ инв. № 1320038</t>
  </si>
  <si>
    <t>Интерактивная доска инв. № 1360037</t>
  </si>
  <si>
    <t xml:space="preserve">Комплект вычислительной тех. инв. № 01380018 </t>
  </si>
  <si>
    <t>Эл. котел пищеварочный, инв. № 01360028</t>
  </si>
  <si>
    <t>Доска интерактивн, инв. № 01630053</t>
  </si>
  <si>
    <t>Котел водонагр, инв. №01320072</t>
  </si>
  <si>
    <t>Котел водонагрейн, инв. № 01360082</t>
  </si>
  <si>
    <t>Котел пищеварочный, инв. № 01320101</t>
  </si>
  <si>
    <t>Посудомоечная машина, инв. № 01320113</t>
  </si>
  <si>
    <t>Интерактивная доска, инв. № 0130004</t>
  </si>
  <si>
    <t>Интерактивная доска Х9804, инв. № 1010007</t>
  </si>
  <si>
    <t>Эл. Плита,                   инв. № 01380174</t>
  </si>
  <si>
    <t>Кабинет биологии, инв. № 01360085</t>
  </si>
  <si>
    <t>1649</t>
  </si>
  <si>
    <t>1651</t>
  </si>
  <si>
    <t>Интерактивная доска 66110561, инв. №</t>
  </si>
  <si>
    <t xml:space="preserve">Бульдозер ТМ -10, </t>
  </si>
  <si>
    <t>Плита 4-х комфорочна, инв. № 1320084</t>
  </si>
  <si>
    <t>Интерактивная доска + проектор, инв. №1340002</t>
  </si>
  <si>
    <t>Интерактивная доска + проектор, инв. №1340003</t>
  </si>
  <si>
    <t>Интерактивная доска + проектор, инв. №10100057</t>
  </si>
  <si>
    <t>291</t>
  </si>
  <si>
    <t>329</t>
  </si>
  <si>
    <t xml:space="preserve"> 329</t>
  </si>
  <si>
    <t>332</t>
  </si>
  <si>
    <t>Котел КВ, инв. №01320056</t>
  </si>
  <si>
    <t>Посудомоечная машина, инв. № 136119</t>
  </si>
  <si>
    <t>Котел, инв. № 1360121</t>
  </si>
  <si>
    <t>Котел, инв. № 1360122</t>
  </si>
  <si>
    <t>Котел, инв. № 1360123</t>
  </si>
  <si>
    <t>Котел, инв. № 1360124</t>
  </si>
  <si>
    <t>Интерактивная доска, инв. № 0130010</t>
  </si>
  <si>
    <t>Интерактивная доска, инв. № 0130089</t>
  </si>
  <si>
    <t>Интерактивная доска, инв. № 0130005</t>
  </si>
  <si>
    <t>Водонагр.котел, инв. № 01320083</t>
  </si>
  <si>
    <t>Котел, инв. № 01320086</t>
  </si>
  <si>
    <t>Интерактивная доска, инв. № 01320095</t>
  </si>
  <si>
    <t>Посудомоечная машина, инв. № 01320100</t>
  </si>
  <si>
    <t>Духовой шкаф, инв. № 01320104</t>
  </si>
  <si>
    <t>Интерактивная доска, инв. № 01360026</t>
  </si>
  <si>
    <t>Интерактивная доска Lenter X9807, инв. № 101341215001</t>
  </si>
  <si>
    <t>Интерактивная доска Classik, инв. № 103407</t>
  </si>
  <si>
    <t>Интерактивная доска 66110561, инв. №1360219</t>
  </si>
  <si>
    <t>Интерактивная доска, инв. № 0130025</t>
  </si>
  <si>
    <t>Интерактивная доска, инв. № 0130075</t>
  </si>
  <si>
    <t>Интерактивная доска Classic Board, инв. № 101340915002</t>
  </si>
  <si>
    <t>Интерактивная доска , инв. №  0130008</t>
  </si>
  <si>
    <t>Интерактивная доска, инв. №  0130087</t>
  </si>
  <si>
    <t xml:space="preserve">Интерактивная доска  Ciassic Soiution Board78 XD1056, инв. № 101340915006 </t>
  </si>
  <si>
    <t>Электроплита ЭП-4ЖШ, инв. № 1011340822016</t>
  </si>
  <si>
    <t>1556</t>
  </si>
  <si>
    <t>Интерактивная доска, инв. № 016002</t>
  </si>
  <si>
    <t>Компьютер, инв. № 01360106</t>
  </si>
  <si>
    <t>В/проектор, инв. № 01360100</t>
  </si>
  <si>
    <t>Котел пищевар, инв. № 1320108</t>
  </si>
  <si>
    <t>Компьютер, инв. № 1360118</t>
  </si>
  <si>
    <t>Насосная станция, инв. № 1360121</t>
  </si>
  <si>
    <t>Шкаф жарочный, инв. № 132113</t>
  </si>
  <si>
    <t>Электрокотел, инв. № 132116</t>
  </si>
  <si>
    <t>Электросковорода, инв. № 132117</t>
  </si>
  <si>
    <t>Домашн кинотеатр, инв. № 0136135</t>
  </si>
  <si>
    <t>Интерактивная доска, инв. №016100230</t>
  </si>
  <si>
    <t>Интерактивная доска, инв. №  01610027</t>
  </si>
  <si>
    <t>Интерактивная доска, инв. №  016100258</t>
  </si>
  <si>
    <t>Интерактивная доска, инв. № 136001</t>
  </si>
  <si>
    <t>Интерактивная доска , инв. № 134001</t>
  </si>
  <si>
    <t>Интерактивная доска. инв. № 016002</t>
  </si>
  <si>
    <t>Интерактивная доска, инв. № 01360002</t>
  </si>
  <si>
    <t>Компьютер, инв. № 136000</t>
  </si>
  <si>
    <t>Интерактивная доска CLassic Board 78 DUAL XD 1092, инв. № 01340006</t>
  </si>
  <si>
    <t>Проектор BENQ MS619ST XD1093, инв. № 101341015003</t>
  </si>
  <si>
    <t>Проектор BENQ MS619ST XD1093, инв. № 101341015002</t>
  </si>
  <si>
    <t>Проектор BENQ MS619ST XD1093, инв. №1 01341015001</t>
  </si>
  <si>
    <t>Интерактивная доска, инв. № 0136137</t>
  </si>
  <si>
    <t>Интерактивная доска Scree, инв. № 6316</t>
  </si>
  <si>
    <t>Интерактивная доска Scree, инв. № 6323</t>
  </si>
  <si>
    <t>Интерактивная доска Scree, инв. № 6322</t>
  </si>
  <si>
    <t>Интерактивный аппаратный комплекс, инв. № 136119</t>
  </si>
  <si>
    <t>Цифровой компьютерный лингафонный каби-нет Норд К2, инв. № 000104</t>
  </si>
  <si>
    <t>Интерактивная доска, инв. № 1360061/</t>
  </si>
  <si>
    <t>Интерактивная доска, инв. № 1360062</t>
  </si>
  <si>
    <t>Интерактивная доска, инв. № 1360063</t>
  </si>
  <si>
    <t>500</t>
  </si>
  <si>
    <t>441</t>
  </si>
  <si>
    <t>452</t>
  </si>
  <si>
    <t>453</t>
  </si>
  <si>
    <t>467</t>
  </si>
  <si>
    <t>469</t>
  </si>
  <si>
    <t xml:space="preserve"> 474</t>
  </si>
  <si>
    <t>477</t>
  </si>
  <si>
    <t xml:space="preserve"> 478</t>
  </si>
  <si>
    <t>493</t>
  </si>
  <si>
    <t>497</t>
  </si>
  <si>
    <t>516</t>
  </si>
  <si>
    <t xml:space="preserve"> 523</t>
  </si>
  <si>
    <t xml:space="preserve">  523</t>
  </si>
  <si>
    <t>534</t>
  </si>
  <si>
    <t>539</t>
  </si>
  <si>
    <t>541</t>
  </si>
  <si>
    <t xml:space="preserve"> 1210                    </t>
  </si>
  <si>
    <t xml:space="preserve">1216                  </t>
  </si>
  <si>
    <t xml:space="preserve">1217               </t>
  </si>
  <si>
    <t xml:space="preserve">1218                </t>
  </si>
  <si>
    <t>1568</t>
  </si>
  <si>
    <t>1558</t>
  </si>
  <si>
    <t>1559</t>
  </si>
  <si>
    <t>1560</t>
  </si>
  <si>
    <t>1569</t>
  </si>
  <si>
    <t>530</t>
  </si>
  <si>
    <t>Интеративн.доска, инв. № 1360019</t>
  </si>
  <si>
    <t>Интерактивная доска, инв. № 1360041</t>
  </si>
  <si>
    <t>Посудомоечная машина, инв. № 1320078</t>
  </si>
  <si>
    <t>Интерактивная доска, инв. №    01630201</t>
  </si>
  <si>
    <t xml:space="preserve">Интерактивная доска, инв. № 01630202  </t>
  </si>
  <si>
    <t>Интерактивная доска, инв. № 130074</t>
  </si>
  <si>
    <t>Интерактивная доска, инв. № 130010</t>
  </si>
  <si>
    <t>Интерактивная доска, инв. №0130005</t>
  </si>
  <si>
    <t>Интерактивная доска, инв. №01300035</t>
  </si>
  <si>
    <t>Интерактивная доска Classic Board Dual XD1097, инв. №1010034</t>
  </si>
  <si>
    <t>Интерактивная доска SMART Board, инв. № 1010035</t>
  </si>
  <si>
    <t>Интерактивная доска, инв. № 01320076</t>
  </si>
  <si>
    <t>587</t>
  </si>
  <si>
    <t>1767</t>
  </si>
  <si>
    <t>Интерактивная доска, инв. № 163214</t>
  </si>
  <si>
    <t>Фильтр, инв. № 16101217</t>
  </si>
  <si>
    <t>1023</t>
  </si>
  <si>
    <t>Жарочный шкаф двухсекционный ШЖЭ-2, инв. № 0161119</t>
  </si>
  <si>
    <t>Котел пищеварочный КПЭМ-100 на 100л, инв. № 161120</t>
  </si>
  <si>
    <t>Машинка стиральная промышленная, инв. № 0161138</t>
  </si>
  <si>
    <t>Плита электрическая четырехкомфорочная ЭПК-48П, инв. № 0161118</t>
  </si>
  <si>
    <t>Котел пищеварочный  Электрический КПЭМ-250, инв. № 1610162</t>
  </si>
  <si>
    <t>Плита электрическая 6-комфорочная ПЭП-0,72 М-ДШ, инв. № 1610160</t>
  </si>
  <si>
    <t>Шкаф жарочный ШЖЭП, инв. № 1610161</t>
  </si>
  <si>
    <t>Котел пищеварочный электрический КПЭМ-250, инв. № 1013409150040</t>
  </si>
  <si>
    <t>1274</t>
  </si>
  <si>
    <t xml:space="preserve">Машинка стиральная промышленная, инв. № 1013409150050 </t>
  </si>
  <si>
    <t>Плита электрическая 6-комфорочная ПЭП-0,72 М- ДШ, инв. № 1013409150042</t>
  </si>
  <si>
    <t>Холодильный шкаф 2-х секционный, инв. № 1013409150012</t>
  </si>
  <si>
    <t>Шкаф жарочный ШЖЭП-3, инв. № 1013409150041</t>
  </si>
  <si>
    <t>Водоснабжение, инв. № 01380028</t>
  </si>
  <si>
    <t>Котел, инв. № 1320007</t>
  </si>
  <si>
    <t>Электронное оружие, инв. № 2323</t>
  </si>
  <si>
    <t>Электростанция, инв. № 01380001</t>
  </si>
  <si>
    <t>Сервер, инв. №1360001</t>
  </si>
  <si>
    <t>Медиопроектор, инв. № 1360061</t>
  </si>
  <si>
    <t>Сервер  ЕХ 202</t>
  </si>
  <si>
    <t>Компьютер персональный , инв. № 16300145</t>
  </si>
  <si>
    <t>Компьютер персональный КС31, инв. № 16300146</t>
  </si>
  <si>
    <t>Компьютер персональный КС31, инв. № 16300147</t>
  </si>
  <si>
    <t>Компьютер персональный КС31, инв. № 16300148</t>
  </si>
  <si>
    <t>Компьютер персональный КС31, инв. № 16300149</t>
  </si>
  <si>
    <t>Компьютер персональный КС31, инв. № 1630015</t>
  </si>
  <si>
    <t>МФУ Xerox, инв. № 16300157</t>
  </si>
  <si>
    <t>Проектор, инв. № 16300159</t>
  </si>
  <si>
    <t>1312</t>
  </si>
  <si>
    <t>1313</t>
  </si>
  <si>
    <t>1314</t>
  </si>
  <si>
    <t>1315</t>
  </si>
  <si>
    <t>1316</t>
  </si>
  <si>
    <t>1317</t>
  </si>
  <si>
    <t>1318</t>
  </si>
  <si>
    <t>1319</t>
  </si>
  <si>
    <t>Набор мебели для руководителя, инв. № 1380144</t>
  </si>
  <si>
    <t>Мебель корпусная инв. № 1630361</t>
  </si>
  <si>
    <t>Контейнеры под ТБО, инв. № '190009000</t>
  </si>
  <si>
    <t>Серверный шкаф, инв. № 110134000006</t>
  </si>
  <si>
    <t>Бильярд, инв. № 597</t>
  </si>
  <si>
    <t xml:space="preserve">Сценическое оборудование (сцена), инв. № 163612000664 </t>
  </si>
  <si>
    <t>Спортивный инвентарь (теннисный стол 2 шт,стойка баскетбольная)(Усольский клуб)</t>
  </si>
  <si>
    <t>Осветительноео борудование  LUSSOLE(8 шт) (Усольский клуб)</t>
  </si>
  <si>
    <t>Библиотечный фонд</t>
  </si>
  <si>
    <t>Списан 2014</t>
  </si>
  <si>
    <t>Фильтр для очистки водф Гейзер-ws 16/68c3A, инв. № 1610159</t>
  </si>
  <si>
    <t>Фильтр, инв. № 1630085</t>
  </si>
  <si>
    <t>Амортизация, руб.</t>
  </si>
  <si>
    <t>Прицеп трактор.                             2  ПТС-4 78-16ХР</t>
  </si>
  <si>
    <t>388</t>
  </si>
  <si>
    <t>Реш. Дзерж. Рай. Совета Депутатов № 537-п</t>
  </si>
  <si>
    <t>493а</t>
  </si>
  <si>
    <t>Взлётно посадочная полоса, инв. № 1110001</t>
  </si>
  <si>
    <t>Тепловые сети, инв. № 1630234</t>
  </si>
  <si>
    <t>Скотомогильник, инв. № 1110003</t>
  </si>
  <si>
    <t xml:space="preserve">Скотомогильник, инв. №  1110004          </t>
  </si>
  <si>
    <t>16-ти квартирный жилой дом инв. № 1630378</t>
  </si>
  <si>
    <t>Здание администрации, инв. № 1010001</t>
  </si>
  <si>
    <t xml:space="preserve">Здание гаража, инв. № 1010002 </t>
  </si>
  <si>
    <t xml:space="preserve">Здание гаража, инв. № 1010003 </t>
  </si>
  <si>
    <t>Здание Дзержинского ф-ла "Канского тех. отросл. тех. и с/х", пер. Октябрьский, 1, инв. № 1010006</t>
  </si>
  <si>
    <t>Помещение ЗАГС ул. Детства, 8, инв. № 1010014</t>
  </si>
  <si>
    <t>Здание РДК, инв. № 1145288138</t>
  </si>
  <si>
    <t>Кол-во</t>
  </si>
  <si>
    <t>1.2.  Жилые здания, помещения.</t>
  </si>
  <si>
    <t xml:space="preserve">Раздел 2. Сведения о муниципальном движимом имуществе
</t>
  </si>
  <si>
    <t>Ф.И.О</t>
  </si>
  <si>
    <t xml:space="preserve">товариществах, акции, доли, (вклады) в уставном (складочном) капитале которых принадлежит Администрации Дзержинского района, </t>
  </si>
  <si>
    <t>Передано в оператив управ 2013г</t>
  </si>
  <si>
    <t>с. Дзержинское,  ул. Ак. Павлова, 13 а</t>
  </si>
  <si>
    <t>Договор купли-продажи от 18.09.2006 г.  Зарег. 03.11.06 г. № 224-24-08/001/2006-725 // приватизация Дог. № 1 от 01.02.2017 г.</t>
  </si>
  <si>
    <t>Мун. контракт №0319300227517000024-018271 1-01 куп-прод- жил.(здания)помещ. от 26.07.2017, выписка ЕГРН 21.08.2017</t>
  </si>
  <si>
    <t xml:space="preserve">Жилое помещение - квартира, </t>
  </si>
  <si>
    <t>с. Дзержинское, ул. Красноар-мейская. Д. 132</t>
  </si>
  <si>
    <t>Мун. контракт №0319300227517000028-018271 1-01 куп-прод- жил.(здания)помещ. от 28.07.2017 г., выписка ЕГРН 15.08.2017</t>
  </si>
  <si>
    <t>с. Дзержинское, ул. Больничная,47 «в»</t>
  </si>
  <si>
    <t>с. Дзержинское, пер Школьный, 9а</t>
  </si>
  <si>
    <t>с. Дзержинское, пер школьный, 9б</t>
  </si>
  <si>
    <t>с. Дзержинское, ул. Кирова, 148б</t>
  </si>
  <si>
    <t>с. Дзержинкое, пер. Полевой 5 а</t>
  </si>
  <si>
    <t>с. Дзержинское, пер. Полевой 5 а</t>
  </si>
  <si>
    <t>с. Дзержинское, пер.Свободный, 12а</t>
  </si>
  <si>
    <t>с. Дзержинское, пер.Свободный, 12в</t>
  </si>
  <si>
    <t>с. Дзержинское, пер.Свободный, 12б</t>
  </si>
  <si>
    <t>д. Усолка, ул. Молодежная 1б</t>
  </si>
  <si>
    <t>д. Усолка, ул. Молодежная 1в</t>
  </si>
  <si>
    <t xml:space="preserve">с. Дзержинское, ул.Горького, 147а </t>
  </si>
  <si>
    <t>с. Дзержинское, ул.Горького, 147аб</t>
  </si>
  <si>
    <t>с. Дзержинское, ул.Горького, 147б</t>
  </si>
  <si>
    <t>с. Дзержинское, ул. Чехова 23б</t>
  </si>
  <si>
    <t>с. Дзержинское, ул. Чехова 23а</t>
  </si>
  <si>
    <t>с. Дзержинское, пер. Свободный, 12 в</t>
  </si>
  <si>
    <t>с. Дзержинское, ул. Больничная,39</t>
  </si>
  <si>
    <t xml:space="preserve"> с.Дзержин-ское, ул. Академика Павлова ул. Мичурина, пер. Октяб-рьский, ул. Кирова, пер. Полевой, ул. Маяковского</t>
  </si>
  <si>
    <t xml:space="preserve">Площадка временного накопления отходов состоящую из:                            -площадки временного накопления отходов;                     - вагончика 2,4*6 м. отд. МДФ;                                           -полога полипропи-ленового (10*14) от воздействия атмосферных осадков и ветров, 36 шт., инв. №    1630369   </t>
  </si>
  <si>
    <r>
      <t>Ориентир с. Михайловка. Участок находится примерно в 2 км от ориентира по направлению на северо-восток. Почтовый адрес</t>
    </r>
    <r>
      <rPr>
        <sz val="8"/>
        <color indexed="8"/>
        <rFont val="Times New Roman"/>
        <family val="1"/>
        <charset val="204"/>
      </rPr>
      <t xml:space="preserve"> ориентира: Россия, Красноярский край, Дзержинский район, участок №83</t>
    </r>
  </si>
  <si>
    <r>
      <t>Соб.,</t>
    </r>
    <r>
      <rPr>
        <i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№</t>
    </r>
    <r>
      <rPr>
        <i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24:10:0102003:261-24/008/2017-1 от 11.01.2017, док.- осн. Расп. Прав. Красн. Кр. от 02.11.16 № 930-р; акт п-п от 16.11.2016 </t>
    </r>
  </si>
  <si>
    <t>Автомобиль ГАЗ 31029, 24КР 948099 / М272 ОН 24, год выпуска 1995.</t>
  </si>
  <si>
    <t>24:10:2003002:88</t>
  </si>
  <si>
    <t>Нежилое здание  ДК Улюколь</t>
  </si>
  <si>
    <t>Решение Сов. Деп. № 16-139р от 06.12.17г., акт п-п от 06.02.18 г. Выпписка из ЕГРН от 07.03.2018.</t>
  </si>
  <si>
    <t>Нежилое помещение Клуб д. Михайловка</t>
  </si>
  <si>
    <t>д. Михайловка, ул. Центральная, д. 37, пом. 2</t>
  </si>
  <si>
    <t>24:10:2001003:146</t>
  </si>
  <si>
    <t xml:space="preserve"> опер. Управ</t>
  </si>
  <si>
    <t xml:space="preserve"> опер. управ.</t>
  </si>
  <si>
    <t>д. Улюколь.ул. Центральная, д. 52</t>
  </si>
  <si>
    <t>24:10:2003002:1</t>
  </si>
  <si>
    <t>д. Михайловка, ул. Центральнгая, д. 37, пом. 2</t>
  </si>
  <si>
    <t>24:10:2001003:150</t>
  </si>
  <si>
    <t xml:space="preserve">пост. адм. № 41-п от 06.02.18 г., выписка 22.01.18г. </t>
  </si>
  <si>
    <r>
      <t>кирпич, 1613,2 м</t>
    </r>
    <r>
      <rPr>
        <vertAlign val="superscript"/>
        <sz val="8"/>
        <rFont val="Times New Roman"/>
        <family val="1"/>
        <charset val="204"/>
      </rPr>
      <t>2</t>
    </r>
  </si>
  <si>
    <r>
      <t>кирпич, 1927,70 м</t>
    </r>
    <r>
      <rPr>
        <vertAlign val="superscript"/>
        <sz val="8"/>
        <rFont val="Times New Roman"/>
        <family val="1"/>
        <charset val="204"/>
      </rPr>
      <t>2</t>
    </r>
  </si>
  <si>
    <t>Нежилое помещение , Клуб</t>
  </si>
  <si>
    <t>24:10:1903001:180</t>
  </si>
  <si>
    <t>Решение Сов. Деп. № 18-163р от 28.02.18г., акт п-п от 03.04.18 г. Выпписка из ЕГРН от 27.04.2018.</t>
  </si>
  <si>
    <t>пост. адми. Дзержин. р-на №41-п от 06.02.2018 г.</t>
  </si>
  <si>
    <t>д. Петровка, ул. Центральнгая, д. 15, пом. 1</t>
  </si>
  <si>
    <t>24:10:1903001:176</t>
  </si>
  <si>
    <t>шл/блоч, 433,3 кв.м.</t>
  </si>
  <si>
    <t>с-во гос.рег. 24ЕЛ № 578919 от 11.02.15</t>
  </si>
  <si>
    <t>Колонский клуб</t>
  </si>
  <si>
    <t>д. Колон, ул. Центральная,15</t>
  </si>
  <si>
    <t>24:10:1704002:482</t>
  </si>
  <si>
    <t>д. Топол, ул. Центральная, 46</t>
  </si>
  <si>
    <t>24:10:1705002:273</t>
  </si>
  <si>
    <t>с. Денисово, ул. Лесная, 3а</t>
  </si>
  <si>
    <t>24:10:1701020:265</t>
  </si>
  <si>
    <t>с. Денисово, ул. Лесная, 3б</t>
  </si>
  <si>
    <t>24:10:0102002:1375</t>
  </si>
  <si>
    <t xml:space="preserve">169а </t>
  </si>
  <si>
    <t>Клуб д. Топол</t>
  </si>
  <si>
    <t>ДК с. Денисово</t>
  </si>
  <si>
    <t>Котельная ДК с. Денисово</t>
  </si>
  <si>
    <t>Клуб д. Кондратьево</t>
  </si>
  <si>
    <t>д. Кондратьево, ул. Центральная, 29</t>
  </si>
  <si>
    <t>24:10:1703001:378</t>
  </si>
  <si>
    <t>с. Денисово, ул. Лесная, 3 а</t>
  </si>
  <si>
    <t>24:10:1701020:23</t>
  </si>
  <si>
    <t>Решение Сов. Депутатов, № 18-164Р ОТ 28.02.2018.Выписка из ЕГРН от 22.05.18.</t>
  </si>
  <si>
    <t>с. Денисово, ул. Лесная, 3 б</t>
  </si>
  <si>
    <t>24:10:0102002:997</t>
  </si>
  <si>
    <t>24:10:1703001:196</t>
  </si>
  <si>
    <t>пост. адми. Дзержин. р-на №141-п от 03.04.2018 г. Выписка из ЕГРН от 30.05.2018 г.</t>
  </si>
  <si>
    <t>'Дог. № 09 от 10.03.2017 Пасынков Михаил Михайлович, срок действия 6 лет</t>
  </si>
  <si>
    <t>Дог.№ 1 от 27.02.17 г. Селявко Владимир Александрович, срок дествия 6 лет</t>
  </si>
  <si>
    <t>'Дог.№ 1 от 27.02.17 г. Селявко Владимир Александрович, срок дествия 6 лет</t>
  </si>
  <si>
    <t>Дог. № 4 от 27.02.2017 Никандров Константин Александрович, срок действия 6 лет</t>
  </si>
  <si>
    <t>Дог. № 5 от 27.02.2017 Пасынков Михаил Михайлович, срок действия 6 лет</t>
  </si>
  <si>
    <t>'Дог. № 5 от 27.02.2017 Пасынков Михаил Михайлович, срок действия 6 лет</t>
  </si>
  <si>
    <r>
      <rPr>
        <sz val="8"/>
        <color indexed="8"/>
        <rFont val="Times New Roman"/>
        <family val="1"/>
        <charset val="204"/>
      </rPr>
      <t>'Дог. № 8 от 27.02.2017 Нечаев Вячеслав Андреевич, срок действия 6 лет</t>
    </r>
  </si>
  <si>
    <t>Дог. № 12 от 21.03.2017г Аверьянов Дмитрий Петрович, срок действия 6 лет</t>
  </si>
  <si>
    <t>Дог. № 20 от 02.05.2017г Нечаев Вячеслав Андреевич, срок действия 6 лет</t>
  </si>
  <si>
    <t>Дог. № 24 от 26.09.2017 г Иванов Евгений Владимирович, срок действия 6 лет</t>
  </si>
  <si>
    <t>Дог. № 27 от 26.09.2017 г Аверьянов Дмитрий Петрович, срок действия 6 лет</t>
  </si>
  <si>
    <t>Ориентир с. Курай. Участок находится примерно в 1,5 км от ориентира по направлению на север. Почтовый адрес ориентира: Россия, Красноярский край, Дзержинский район</t>
  </si>
  <si>
    <t>Дог. № 16 от 13.04.2017 Голубев Сергей Александрович, срок действия 6 лет</t>
  </si>
  <si>
    <t>Решение Совета депутатов от 20.06.2018 г. 20-180Р</t>
  </si>
  <si>
    <t>Итого казна:</t>
  </si>
  <si>
    <t>ООО "Мокрый Ельник", договор аренды №1 от 17.01.2018 г  срок аренды с 17.01.2018г. по 16.01.2067 г.</t>
  </si>
  <si>
    <t>ООО "Мокрый Ельник" дог. № 1 от 17.01.2018 г. срок аренды с 17.01.2018 г. по 16.01.2067 г.</t>
  </si>
  <si>
    <t>ООО "Мокрый Ельник" дог. аренды № 1 от 17.01.2018 г. срок аренды с 17.01.2018 г. по 16.01.2067 г.</t>
  </si>
  <si>
    <t>ООО "Агролес" дог. аренды № 02 от 20.04.2018 г. срок аренды с 20.04.2018г по 19.04.2067г</t>
  </si>
  <si>
    <t>Договор  аренды №03 от 04.06.2018 Буев Николай Петрович срок аренды с 04.06.2018 по 03.06.2021г</t>
  </si>
  <si>
    <t>Клуб д.Таловая</t>
  </si>
  <si>
    <t>24:10:2105001:295</t>
  </si>
  <si>
    <t>д. Н-Танай, у Набережная 4, пом.1</t>
  </si>
  <si>
    <t>24:10:2101001:433</t>
  </si>
  <si>
    <t>Клуб</t>
  </si>
  <si>
    <t>Клуб д. Семеновка</t>
  </si>
  <si>
    <t>Зинатулина Альмира Георгиевна дог. аренды № 01 от 04.07.2018 г. срок действия по 03.06.2021 г</t>
  </si>
  <si>
    <t xml:space="preserve">Кожевников Александр Сергеевич 'Дог. безвозмезд. пользования № 11 от 10.03.2017 г. на срок 6 лет </t>
  </si>
  <si>
    <t>Кожевников Александр Сергеевич 'Дог. безвозмезд. пользования № 11 от 10.03.2017 г. на срок 6 лет</t>
  </si>
  <si>
    <t xml:space="preserve">Тепловые сети проложенные </t>
  </si>
  <si>
    <t>1944м. -200078,25р; 731 м. (10801,5 р)</t>
  </si>
  <si>
    <t>с-во гос.рег. 24ЕЛ № 737487 от 14.03.16 г.; с-во гос.рег. 24ЕЛ № 737485 от 14.03.16 г.;</t>
  </si>
  <si>
    <t xml:space="preserve">теп. 900 м, </t>
  </si>
  <si>
    <t>д.Таловая, ул. Кедровая, д. 30</t>
  </si>
  <si>
    <t>Пост. адми. Дзержин. р-на №118-п от 22.03.2018 г. Выписка из ЕГРН от 04.09.2018</t>
  </si>
  <si>
    <t>Клуб д. Батов</t>
  </si>
  <si>
    <t>д. Батов, ул. Кайтымская, д.35, пом. 1</t>
  </si>
  <si>
    <t>24:10:2302001:386</t>
  </si>
  <si>
    <t>Клуб д. Канарай</t>
  </si>
  <si>
    <t>д. Канарай, ул. Школьная, д. 4/1, пом. 1</t>
  </si>
  <si>
    <t>24:10:2304002:171</t>
  </si>
  <si>
    <t>Продан аукцион октябрь 2018</t>
  </si>
  <si>
    <t>опер.управ.</t>
  </si>
  <si>
    <t>д. Петровка, ул. Центральная, д. 15, пом. 1</t>
  </si>
  <si>
    <t>пост. адми. Дзержин. р-на №119-п от 22.03.2018 г. выписка ЕГРН от 27.07.2018</t>
  </si>
  <si>
    <r>
      <t>пост. адми. Дзержин. р-на №119-п от 22.03.201</t>
    </r>
    <r>
      <rPr>
        <b/>
        <sz val="8"/>
        <rFont val="Times New Roman"/>
        <family val="1"/>
        <charset val="204"/>
      </rPr>
      <t xml:space="preserve">8 г. </t>
    </r>
    <r>
      <rPr>
        <sz val="8"/>
        <rFont val="Times New Roman"/>
        <family val="1"/>
        <charset val="204"/>
      </rPr>
      <t>Выписка из ЕГРН от 19.07.2018</t>
    </r>
  </si>
  <si>
    <r>
      <t>Пост. адми. Дзержин. р-на №118-п от 22.03.201</t>
    </r>
    <r>
      <rPr>
        <b/>
        <sz val="8"/>
        <rFont val="Times New Roman"/>
        <family val="1"/>
        <charset val="204"/>
      </rPr>
      <t xml:space="preserve">8 г. </t>
    </r>
    <r>
      <rPr>
        <sz val="8"/>
        <rFont val="Times New Roman"/>
        <family val="1"/>
        <charset val="204"/>
      </rPr>
      <t>Выписка из ЕГРН от 04.09.2018</t>
    </r>
  </si>
  <si>
    <r>
      <t>Выписка из ЕГРН от 29.06.18.пост. адми. Дзержин. р-на №118-п от 22.03.201</t>
    </r>
    <r>
      <rPr>
        <b/>
        <sz val="8"/>
        <rFont val="Times New Roman"/>
        <family val="1"/>
        <charset val="204"/>
      </rPr>
      <t>8 г.</t>
    </r>
  </si>
  <si>
    <t xml:space="preserve"> д. Семеновка, ул. Школьная, 40</t>
  </si>
  <si>
    <t>Итого МБУК "Межпоселенческая библиотечная система":</t>
  </si>
  <si>
    <t>Муз. оборуд. (усилитель ,колонки ,стойки,микрофон) Усолький клуб</t>
  </si>
  <si>
    <t>М.Н. Музикявичене</t>
  </si>
  <si>
    <t>Итого МБУК"Межпоселенческая клубная система :</t>
  </si>
  <si>
    <t>Итого ДСШ №1</t>
  </si>
  <si>
    <t>Глава КФХ Сырокваш Е.А. Дог. безвозмездного пользования  №2 от 15.01.2019 г. Срок аренды с 15.01.2019 по 15.01.2025 г.</t>
  </si>
  <si>
    <t>Итого  МБОУ "Орловская СОШ":</t>
  </si>
  <si>
    <t>с. Дзержинское , ул. Денисовская, 132</t>
  </si>
  <si>
    <t xml:space="preserve">Кондиционер напольно-потолочный (Dantex RK-60 CHMN), усольский клуб </t>
  </si>
  <si>
    <t>Родовое дерево, усольский клуб</t>
  </si>
  <si>
    <t>Увлажнитель воздуха venta LW 80, усольский клуб</t>
  </si>
  <si>
    <t>Музыкальное оборудование (Yamaxa , микрофон,микроф, стойка, стабилизатор), инв. № 579</t>
  </si>
  <si>
    <t>радиосистема 16 канальная</t>
  </si>
  <si>
    <t>(денисовский дк ) баян тула</t>
  </si>
  <si>
    <t xml:space="preserve">(денисовский дк ) котел </t>
  </si>
  <si>
    <t>акт передачи  от 23.03.2018</t>
  </si>
  <si>
    <t>(денисовский дк ) котел "Комби" 80 квт</t>
  </si>
  <si>
    <t>интерактивная доска</t>
  </si>
  <si>
    <t>70000,00</t>
  </si>
  <si>
    <t>с-ф № 63</t>
  </si>
  <si>
    <t xml:space="preserve">Интерактивная доска 66110561, инв. № 01900514 </t>
  </si>
  <si>
    <t>электросковорода</t>
  </si>
  <si>
    <t>Тренажер по ОБЖ</t>
  </si>
  <si>
    <t>сч.ф 87</t>
  </si>
  <si>
    <t>Интерактивная доска, инв. № 27062030</t>
  </si>
  <si>
    <t>Пианино, инв. № 1360018</t>
  </si>
  <si>
    <t>1789</t>
  </si>
  <si>
    <t>1577</t>
  </si>
  <si>
    <t>Интерактивная доска</t>
  </si>
  <si>
    <t xml:space="preserve">Интерактивная доска, </t>
  </si>
  <si>
    <t xml:space="preserve"> сч.ф. 472</t>
  </si>
  <si>
    <t>1788</t>
  </si>
  <si>
    <t>1579</t>
  </si>
  <si>
    <t>гладильная машина</t>
  </si>
  <si>
    <t xml:space="preserve"> 28.12.2012</t>
  </si>
  <si>
    <t>сушильная машина</t>
  </si>
  <si>
    <t>Прицеп тракторный самосвальный 2 ПТС-4,5</t>
  </si>
  <si>
    <t>Муниципальный контракт №0319300227518000009-0602383-01 на поставку тракторного прицепа от 07.03.2018</t>
  </si>
  <si>
    <t>Передано в безвозм. пол. Канский техникум о/т   и с/х дог. № 7 14.11.2018 г.</t>
  </si>
  <si>
    <t>Аренда СПК Денисовский  дог. № 11 от 28.09.18</t>
  </si>
  <si>
    <t>МБОУ "Дзержинская СОШ № 1"</t>
  </si>
  <si>
    <t>с-во гос. рег. 24ЕК 819727 опер.упр.</t>
  </si>
  <si>
    <t>с-во гос.рег. 24ЕК № 6871 03 опер уп.</t>
  </si>
  <si>
    <t>Передан 31.08.08 г. №205-п; ; с-во гос. рег. 24ЕК № 227083 опер. уп.</t>
  </si>
  <si>
    <t>Договор  № 4 найма жил. Пом. дети-сироты от 12.08.16 г .   Семенюк В.А.</t>
  </si>
  <si>
    <t>Договор  № 3 найма жил. Пом. дети-сироты от 17.05.2016 г. Подрезов А.Р.</t>
  </si>
  <si>
    <t>Договор  № 2 найма жил. Пом. дети-сироты от 25.05.2015 г. Семынин Д.М.</t>
  </si>
  <si>
    <t xml:space="preserve">2.1. Транспортные средтва - иное движимое имущество </t>
  </si>
  <si>
    <t>Безвозмез. Пользован. Шелом. с/сдог.  от 16.01.2017 г.</t>
  </si>
  <si>
    <t>Безвозмез. Пользован. Шелом. с/с дог. № 5/н  от 12.09.2018</t>
  </si>
  <si>
    <t>Н-Танай с/с пользование дог. без./п. №1 от 29.12.2017 г.</t>
  </si>
  <si>
    <t>Итого земля:</t>
  </si>
  <si>
    <t>с. Дзержинское, ул. Горького, д. 5</t>
  </si>
  <si>
    <t>24:10:1811002:79</t>
  </si>
  <si>
    <t>38,6 кв.м.</t>
  </si>
  <si>
    <t>Выписка из ЕГРН от 12.02.2019</t>
  </si>
  <si>
    <t>Договор  № 9 найма жил. Пом. дети-сироты от 26.02.2019  Куршакова Т.В.</t>
  </si>
  <si>
    <t xml:space="preserve"> с. Дзержинское, ул. ул. Кирова, д. 95, кв. 1</t>
  </si>
  <si>
    <t>24:10:1814018:20</t>
  </si>
  <si>
    <t>Выписка из ЕГРН от 05.02.2019</t>
  </si>
  <si>
    <t>Договор  № 10 найма жил. Пом. дети-сироты от 26.02.2019  Тукмакова И.А.</t>
  </si>
  <si>
    <t>д. Усолка, ул. Молодежная, д.4, кв. 1</t>
  </si>
  <si>
    <t>Договор  № 11 найма жил. Пом. дети-сироты от 26.02.2019  Шумскас О.В.</t>
  </si>
  <si>
    <t>24:10:1814004:15</t>
  </si>
  <si>
    <t>с. Дзержинское,  ул. Детства, 8</t>
  </si>
  <si>
    <t xml:space="preserve"> д. Усолка, пер. Молодежный, 1 "б"</t>
  </si>
  <si>
    <t>п. Новый, ул. Школьная,7</t>
  </si>
  <si>
    <t xml:space="preserve"> с Курай, ул. Новая,д.16,</t>
  </si>
  <si>
    <t>с. Дзержинское, ул. Семеновская, д. 27</t>
  </si>
  <si>
    <t>24:10:1812011:27</t>
  </si>
  <si>
    <t>Договор  № 12 найма жил. Пом. дети-сироты от 11.03.2019 Чечурин В.А.</t>
  </si>
  <si>
    <t>24:10:1811035:45</t>
  </si>
  <si>
    <t>24:10:1811035:46</t>
  </si>
  <si>
    <t>1868</t>
  </si>
  <si>
    <t>Трактор Т-170, год выпуска 1989, № рамы 40876, № двигателя 300783, государственный знак МВ № 4352</t>
  </si>
  <si>
    <t>Клуб д. Усолка</t>
  </si>
  <si>
    <t>д. Усолка, ул. Центральная, д. 1</t>
  </si>
  <si>
    <t>24:10:1802005:206</t>
  </si>
  <si>
    <t>Озоно-фильтровальная станция по очистке воды «Пульсар-10», исполнение 4, в мобильном здании (1)</t>
  </si>
  <si>
    <t>Экскаватор ЭО-2621В.З\МТЗ-82 заводской № машины (рамы) 1382\08114420, модель, номер двигателя Д-243, 623110, цвет зелёный.ПСМ RU CB 039025, гос. № 24 ХЕ 8052</t>
  </si>
  <si>
    <t>д. Усолка, ул. Центральная, №1</t>
  </si>
  <si>
    <t>24:10:1802005:201</t>
  </si>
  <si>
    <t>д. Кедровка, ул. Центральная, №22</t>
  </si>
  <si>
    <t>24:10:1803001:255</t>
  </si>
  <si>
    <t>Пос-ние №897-П от 23.09.2013</t>
  </si>
  <si>
    <t>Мусоровоз с верхней боковой загрузкой и универсальным захватом, ПТС 62 ОС 767962, МК-3452-03, на шасси МАЗ 5340В2, VIN X 89345203H0FF31 63  модель, № двигателя ЯМЗ-53631 Н0050784, насси (рама)  YЗМ 5340В2Н0002094, кузов (кабина, прицеп) № отсутствует, тип двигателя дизельный,</t>
  </si>
  <si>
    <t>Решение № 25-223р, от 24.04.2019</t>
  </si>
  <si>
    <t>Итого Казна:</t>
  </si>
  <si>
    <t>Распоряж. № 227 от 31.12.13 г .//  Пост. № 617-п  от 18.11.15 г. закреп. На праве хоз. ведения за МУП ДКП</t>
  </si>
  <si>
    <t>24:10:2104001:235</t>
  </si>
  <si>
    <t>опер. Управ.</t>
  </si>
  <si>
    <t>д. Улюколь, ул. Центральная,  д. 52</t>
  </si>
  <si>
    <t>Пост. Адм. Дзержинского района №640-п от 13.08.2019, акт п-п от 14.08.2019</t>
  </si>
  <si>
    <t>Постан. Администрации № 641-п от 13.08.2019</t>
  </si>
  <si>
    <t>Решение Сов. Депутатов, № 18-164Р ОТ 28.02.2018.Выписка из ЕГРН от 22.05.18./пост. адми. Дзержин. р-на №118-п от 22.03.2018 г.</t>
  </si>
  <si>
    <t>Клуб. Кедровка</t>
  </si>
  <si>
    <t>д. Кедровка, ул. Центральная, д.22</t>
  </si>
  <si>
    <t>24:10:1803001:256</t>
  </si>
  <si>
    <t>д. Колон, ул. Центральная, д. 67, пом. 1</t>
  </si>
  <si>
    <t>24:10:1704001:193</t>
  </si>
  <si>
    <t>с-во гос.рег. 24ВЭ004325 от 27.01.05 // Списано, постанов адм. р-на № 215-п от 07.06.16г</t>
  </si>
  <si>
    <t>Здание школы (клуб)</t>
  </si>
  <si>
    <t>с. Дзержинское, ул. Мичурина, 10 "а" корпус 3</t>
  </si>
  <si>
    <t>МБУК"Межпоселенческая клубная система"</t>
  </si>
  <si>
    <t>24:10:1813074:36</t>
  </si>
  <si>
    <t>с. Дзержинское, ул. Надежды, д. 30, кв. 1</t>
  </si>
  <si>
    <t>с. Дзержинское, ул. Надежды, д.30, кв.1</t>
  </si>
  <si>
    <t>24:10:1813074:180</t>
  </si>
  <si>
    <t>Земельный участок , земли населенных пунктов</t>
  </si>
  <si>
    <t>Собственность 24:10:1813074:180-24/126/2019-3 21.08.2019. Контракт, № 03193002275190000029, выдан 02.08.2019</t>
  </si>
  <si>
    <t>Выписка из ЕГРН от 21.08.2019, собственность 24:10:1813074:36-24/126/2019-2, 21.08.2019. Контракт, № 03193002277519000029, выдан 02.08.2019</t>
  </si>
  <si>
    <t>Договор  № 14 найма жил. Пом. дети-сироты от 04.09.2019 г. Владимирова И.А.</t>
  </si>
  <si>
    <t>с. Денисово, пер. Транспортный, д. 3, кв. 2</t>
  </si>
  <si>
    <t>24:10:1701014:50</t>
  </si>
  <si>
    <t>Выписка из ЕГРН от 19.08.2019, собственность 24:10:1701014:50-24/114/2019-8, 19.08.2019. Контракт, № 03193002277519000031, выдан 02.08.2019</t>
  </si>
  <si>
    <t>Договор  № 13 найма жил. Пом. дети-сироты от 03.09.2019 г. Адамович Н.Н.</t>
  </si>
  <si>
    <t>с. Денисово, пер.Транспортный, д.3, кв.2.</t>
  </si>
  <si>
    <t>24:10:1701014:7</t>
  </si>
  <si>
    <t>Собственность 24:10:1701014:7 -24/114/2019-8 19.08.2019. Контракт, № 0319300227519000031, выдан 05.08.2019</t>
  </si>
  <si>
    <t>с. Дзержинское, ул. Краснопартизанская, д.43</t>
  </si>
  <si>
    <t>24:10:1813021:56</t>
  </si>
  <si>
    <t>Выписка из ЕГРН от 12.09.2019, собственность 24:10:1813021:56-24/104/2019-4, 12.09.2019. Контракт, № 0319300227519000036, выдан 23.08.2019</t>
  </si>
  <si>
    <t>Договор  № 15 найма жил. Пом. дети-сироты от 17.09.2019 г. Асмандьяров Н.Х.</t>
  </si>
  <si>
    <t>24:10:1813021:4</t>
  </si>
  <si>
    <t>Собственность 24:10:1813021:4 -24/104/2019-3 12.09.2019. Контракт, № 0319300227519000036, выдан 23.08.2019</t>
  </si>
  <si>
    <t>с-во гос. рег. 24-24-08/006/2013-620, 24ЕК 952147 от 31.12.2013 Пост. Адм. № 617-п от 12.08.2019</t>
  </si>
  <si>
    <t>с-во гос. рег. 24-24-08/006/2013-621, 24ЕК 952146 от 31.12.2013. Пост. Адм. № 617-п от 12.08.2019 г.</t>
  </si>
  <si>
    <t>Выпика из ЕГРН. Распоряжение правительства Красноярского края № 123-Р, 19.02.2019. пост. Адм. №643-п от 13.08.2019 г.</t>
  </si>
  <si>
    <r>
      <t>кирпич,1026,6 м</t>
    </r>
    <r>
      <rPr>
        <vertAlign val="superscript"/>
        <sz val="9"/>
        <rFont val="Times New Roman"/>
        <family val="1"/>
        <charset val="204"/>
      </rPr>
      <t>2</t>
    </r>
  </si>
  <si>
    <t>Передан А-Ершинский с-совет. Решение Сов. деп. № 28-243Р от 25.09.2019 г.;Акт приема- передачи от 26.09.19 //</t>
  </si>
  <si>
    <t>24:10:1811004:113</t>
  </si>
  <si>
    <t>24:10:1811015:124</t>
  </si>
  <si>
    <t>Пост. Адм. Дзержинского района №678-п от 26.08.2019,  акт п-п от 26.08.2019</t>
  </si>
  <si>
    <t xml:space="preserve">Автомобиль  специализированный пассажирский ГАЗ 2217 VIN X9622170090639818 
марка, модель ТС ГАЗ 2217, 
модель. № двигателя 405240*83154198  
№ шасси (рама) отсутствует, 
№ кузова 22170090414892, 
тип двигателя бензиновый, 
цвет кузова светло-серый, государственный регистрационный знак С835УУ24
</t>
  </si>
  <si>
    <t>Решение № 28-247Р от 25.09.2019 г.Акт приема-передачи от 25.09.2019 г.</t>
  </si>
  <si>
    <t>Бульдозер ТМ -10, заводской № 134, двигатель № 37413, коробка передач № 24747, цвет желтый, вид движетеля гусеничный</t>
  </si>
  <si>
    <t>Решение № 44-030Р. Акт приема-передачи от 01.07.2014 г.</t>
  </si>
  <si>
    <t xml:space="preserve">24:10:1813055:13 </t>
  </si>
  <si>
    <t> 23.12.2008</t>
  </si>
  <si>
    <t>№ 24-24-08/003/2008-672  от 23.12.2008  (Собственность)</t>
  </si>
  <si>
    <t>24:10:1813002:155</t>
  </si>
  <si>
    <t>24:10:0000000:611</t>
  </si>
  <si>
    <t>24:10:0000000:613</t>
  </si>
  <si>
    <t>24:10:0000000:612</t>
  </si>
  <si>
    <t>№ 24-24-08/003/2009-211  от 29.04.2009  (Собственность)</t>
  </si>
  <si>
    <t>Клуб Александро-Ерша</t>
  </si>
  <si>
    <t>с. Александро-Ерша, ул. Центральная ,д. 66</t>
  </si>
  <si>
    <t>24:10:1601001:575</t>
  </si>
  <si>
    <t>Договор безвозмездного пользования № 3, от 13.08.2019</t>
  </si>
  <si>
    <t>№ 24:10:1704001:193-24/193/2019-3  от 17.07.2019</t>
  </si>
  <si>
    <r>
      <t>С-во № 24:10:2104001:235-24/095/2019-2  от 28.08.2019'./пост. адми. Дзержин. р-на №119-п от 22.03.201</t>
    </r>
    <r>
      <rPr>
        <b/>
        <sz val="8"/>
        <rFont val="Times New Roman"/>
        <family val="1"/>
        <charset val="204"/>
      </rPr>
      <t>8 г.</t>
    </r>
  </si>
  <si>
    <t>№ 24:10:1803001:256-24/095/2019-4  от 30.08.2019 'Пост. Адм. № 643-п, от 13.08.2019 г.</t>
  </si>
  <si>
    <t>17.12.2018 </t>
  </si>
  <si>
    <t>с. Дзержинское, ул. Кирова, 164</t>
  </si>
  <si>
    <t>24:10:1705001:281</t>
  </si>
  <si>
    <t>с. Денисово, ул. Быстрова, д. 100</t>
  </si>
  <si>
    <t>с. Дзержинское, пер. Школьный, 9б</t>
  </si>
  <si>
    <t>24:10:0000000:834; 24:10:0000000:833</t>
  </si>
  <si>
    <t>Здание школы, Н-Танай, ул. Лазарева, 4</t>
  </si>
  <si>
    <t>Н-Танай, ул. Лазарева, 4</t>
  </si>
  <si>
    <t>Св-во № 24-24/008-24/008/001/2016-1931/1</t>
  </si>
  <si>
    <t>24:10:0000000:421</t>
  </si>
  <si>
    <t>Здание Лыжная база</t>
  </si>
  <si>
    <t>С-во гос.рег. 24ЕЗ№464590  от 10.07.07</t>
  </si>
  <si>
    <t>С-во гос.рег 24 ЕК № 139347 от 12.08.11 опер. уп.</t>
  </si>
  <si>
    <t>24:10:0000000:838</t>
  </si>
  <si>
    <t>Муниципальное казенное учреждение "Центр по осуществлению закупок Дзержинского района Красноярского края"</t>
  </si>
  <si>
    <t>663700, Красноярский край, Дзержинский район с.Дзержинское, ул. Ленина, д. 15, стр 1</t>
  </si>
  <si>
    <t>114245000071407.07.2014</t>
  </si>
  <si>
    <t>Управление образования администрации Дзержинского района Красноярского края</t>
  </si>
  <si>
    <t>663700, Красноярский край, Дзержинский район с.Дзержинское, ул. Ленина, д. 15</t>
  </si>
  <si>
    <t>102240064835704.12.2003</t>
  </si>
  <si>
    <t xml:space="preserve">Компьютер в комплекте </t>
  </si>
  <si>
    <t>Акт приема-передачи 30.09.2019 г.</t>
  </si>
  <si>
    <t>Стол рабочий (рубин) (9 шт.)</t>
  </si>
  <si>
    <t>2560</t>
  </si>
  <si>
    <t>2559</t>
  </si>
  <si>
    <t>ИНН 2410000760</t>
  </si>
  <si>
    <t>ИНН 2410003062</t>
  </si>
  <si>
    <t xml:space="preserve"> 102240064857710.10.2002</t>
  </si>
  <si>
    <t>663700, Красноярский край, Дзержинский район с.Дзержинское, пер. Новый, д.1 корпус А</t>
  </si>
  <si>
    <t>Муниципальное бюджетное образовательное учреждение Дзержинская средняя школа № 1</t>
  </si>
  <si>
    <t>Муниципальное бюджетное образовательное учреждение Дзержинская средняя школа № 2</t>
  </si>
  <si>
    <t xml:space="preserve"> 102240064872016.10.2002</t>
  </si>
  <si>
    <t>ИНН 2410003094</t>
  </si>
  <si>
    <t xml:space="preserve"> 102240064886323.10.2002</t>
  </si>
  <si>
    <t>ИНН 2410003070</t>
  </si>
  <si>
    <t xml:space="preserve">Муниципальное бюджетное образовательное учреждение Усольская средняя школа </t>
  </si>
  <si>
    <t>ИНН 2410003136</t>
  </si>
  <si>
    <t>Муниципальное бюджетное образовательное учреждение Курайская средняя школа</t>
  </si>
  <si>
    <t xml:space="preserve"> 102240064877517.10.2002</t>
  </si>
  <si>
    <t>663700, Красноярский край, Дзержинский район с.Курай, ул. Новая, д. 16</t>
  </si>
  <si>
    <t>Муниципальное бюджетное образовательное учреждение Новинская средняя школа</t>
  </si>
  <si>
    <t>663700, Красноярский край, Дзержинский район п. Новый, ул. Школьная, 7</t>
  </si>
  <si>
    <t>ИНН 2410003104</t>
  </si>
  <si>
    <t xml:space="preserve"> 102240064847817.10.2002</t>
  </si>
  <si>
    <t>Муниципальное бюджетное образовательное учреждение Денисовская средняя школа</t>
  </si>
  <si>
    <t xml:space="preserve"> 102240064878617.10.2002</t>
  </si>
  <si>
    <t>663700, Красноярский край, Дзержинский район с. Денисово, ул. Быстрова, д. 100</t>
  </si>
  <si>
    <t>ИНН 2410003182</t>
  </si>
  <si>
    <t>Муниципальное бюджетное образовательное учреждение Шеломковская средняя школа</t>
  </si>
  <si>
    <t>ИНН  2410003087</t>
  </si>
  <si>
    <t>663700, Красноярский край, Дзержинский район с. Шеломки, ул. Центральная, д. 15</t>
  </si>
  <si>
    <t xml:space="preserve"> 102240065005103.12.2002</t>
  </si>
  <si>
    <t>Муниципальное бюджетное дошкольное образовательное учреждение "Дзержинский детский сад № 1 "Чебурашка"</t>
  </si>
  <si>
    <t>Муниципальное бюджетное дошкольное образовательное учреждение "Дзержинский детский сад № 2 "Колокольчик"</t>
  </si>
  <si>
    <t>Муниципальное бюджетное дошкольное образовательное учреждение "Дзержинский детский сад № 3 "Тополек"</t>
  </si>
  <si>
    <t>Муниципальное бюджетное дошкольное образовательное учреждение "Дзержинский детский сад № 4 "Березка"</t>
  </si>
  <si>
    <t>Муниципальное бюджетное дошкольное образовательное учреждение "Денисовский детский сад "Солнышко"</t>
  </si>
  <si>
    <t xml:space="preserve">Муниципальное бюджетное образовательное учреждение Александро-Ершинская средняя школа </t>
  </si>
  <si>
    <t>663700, Красноярский край, Дзержинский район с. Александро-Ерша</t>
  </si>
  <si>
    <t>ИНН 2410004203</t>
  </si>
  <si>
    <t>663700, Красноярский край, Дзержинский район с.Дзержинское, ул. Кирова, д.148</t>
  </si>
  <si>
    <t>663700, Красноярский край, Дзержинский район д.Усолка, ул. Молодёжная, д. 1а</t>
  </si>
  <si>
    <t>с. Дзержинское, ул. Детства, д.1, кв.2</t>
  </si>
  <si>
    <t>24:10:1811011:196</t>
  </si>
  <si>
    <t>Снято опер. Управление пост. Администрации  №367-п от 16.05.2019</t>
  </si>
  <si>
    <t>Автобус для перевозки детей , год изгот. 2019, ПАЗ 32053-70, VIN  X1M3205BXК0000733, модель, № дивгателя 523420К1000635,   кузов X1M3205BXК0000733, цвет желтый. ПТС № 52 РА 426892, рег.№ А 934 ОО 124</t>
  </si>
  <si>
    <t>с. Дзержинское, пер. Садовый, 46</t>
  </si>
  <si>
    <t>24:10:1813031:71</t>
  </si>
  <si>
    <t>Выписка из ЕГРН от 16.12.2019, собственность 24:10:1813031:71-24/104/2019-3, 16.12.2019. Контракт, № 0319300227519000042, выдан 03.12.2019</t>
  </si>
  <si>
    <t>24:10:1813031:12</t>
  </si>
  <si>
    <t>Собственность 24:10:1813031:12-24/104/2019-2, 16.12.2019. Контракт, № 0319300227519000042, выдан 03.12.2019</t>
  </si>
  <si>
    <t>с. Дзержинское, ул. Денисовская, 54</t>
  </si>
  <si>
    <t>24:10:1811004:24</t>
  </si>
  <si>
    <t>Собственность 24:10:1811004:24 -24/105/2019-2, 10.12.2019. Контракт, № 0319300227519000041, выдан 25.11.2019</t>
  </si>
  <si>
    <t>с. Дзержинское, ул. Денисовская, д.54</t>
  </si>
  <si>
    <t>24:10:1811004:118</t>
  </si>
  <si>
    <t>№ 24:10:1811004:118-24/105/2019-2  от 10.12.2019  (Собственность)</t>
  </si>
  <si>
    <t>с. Дзержинское, ул. Комарова, д.1, кв. 1</t>
  </si>
  <si>
    <t>24:10:1813046:31</t>
  </si>
  <si>
    <t>Собственность 24:10:1813046:31 -24/109/2019-2, 11.12.2019. Контракт, № 0319300227519000040, выдан 11.12.2019</t>
  </si>
  <si>
    <t>с. Дзержинское, ул. Комарова, д.1, кв.1</t>
  </si>
  <si>
    <t>24:10:1813046:176</t>
  </si>
  <si>
    <t>Договор  № 17 от 25 декабря 2019 г. Сроком с 25.12.2019 по 25.12.2024 г. Шульганов В.В.</t>
  </si>
  <si>
    <t>с. Дзержинское, ул. Красноармейская, д.31, кв.1</t>
  </si>
  <si>
    <t>24:10:1811009:71</t>
  </si>
  <si>
    <t>Собственность 24:10:1811009:71 -24/100/2019-10, 25.12.2019. Контракт, № 0319300227519000044, выдан 16.12.2019</t>
  </si>
  <si>
    <t>Собственность№ 24:10:1813046:176-24/109/2019-2  от 11.12.2019. Контракт № 0319300227519000044 от 16.12.2019 </t>
  </si>
  <si>
    <t>с. Дзержинское, ул. Красноармейская, д.31.кв.1</t>
  </si>
  <si>
    <t>д. Орловка, Школьный городок ,9</t>
  </si>
  <si>
    <t>24:10:2101001:450</t>
  </si>
  <si>
    <t>Постановление администрации № 649-п  от 20.11.2017 г</t>
  </si>
  <si>
    <t>Договор аренды №28.01.2019 от 28.01.2019 с ООО "Чистый город Красноярск" на 5 лет</t>
  </si>
  <si>
    <t>Газель ГАЗ-32213 сереб., инв. № 1534102515</t>
  </si>
  <si>
    <t xml:space="preserve">списано постановлением администрации от 21.12.2018 № 583-п </t>
  </si>
  <si>
    <t>ГПК "Центр развития коммунального комплекса" б/н от 29.11.2019 г.</t>
  </si>
  <si>
    <t xml:space="preserve">МУП "ДКП" Договор о закреплении на праве хоз. ведения от 29.11.2019 г. </t>
  </si>
  <si>
    <t xml:space="preserve">Передано в безвозм. пол. Канский техникум о/т и с/х" дог. № 6 29.11.2019 г. </t>
  </si>
  <si>
    <t>дог . № 30 аренды нежилого помещения от 13.11.17</t>
  </si>
  <si>
    <t>Передано в безвозм. пол. Канский техникум о/т   и с/х дог. № 5 25.09.2019 г.</t>
  </si>
  <si>
    <t xml:space="preserve">Безвоз. польз. Храм рождества Христова дог. № 4 от 23.08.2019 г. </t>
  </si>
  <si>
    <t xml:space="preserve">Дог. безвозмез. ответ.хранения № б/н, 11.07.2016 г. </t>
  </si>
  <si>
    <t>Договор временного безвозмездного пользования с 13.12.2019 по 13.12.2022 г.</t>
  </si>
  <si>
    <t>Св-во № 24-24-08/006/2013-140</t>
  </si>
  <si>
    <t>Нежилое помещение в здание гостиница Маслеево  № 13 пом. 1</t>
  </si>
  <si>
    <t xml:space="preserve">с. Шеломки, ул. Центральная,15 </t>
  </si>
  <si>
    <t>с. Шеломки, ул. Центральная,15</t>
  </si>
  <si>
    <t>Договор  № 18 от 13.01.2020 года. Сроком на 5 лет. Андрончик В.М.</t>
  </si>
  <si>
    <t>24 шт</t>
  </si>
  <si>
    <t xml:space="preserve">д. Орловка, ул. Центральная, 30, </t>
  </si>
  <si>
    <t>Тепловые сети- аренда -ГПК "ЦРКК" б/н от 29.11.2019 г. Водопроводная сеть - Хоз.ведение МУП ДКП</t>
  </si>
  <si>
    <t>на 01.01.2020 года</t>
  </si>
  <si>
    <t>Автомобиль TOYOTA CAMRY (VIN) XW7BE40K00S030101</t>
  </si>
  <si>
    <t>Распоряжение администрации Дзержинского района № 129-р от 12.11.2019</t>
  </si>
  <si>
    <t>Договор №1 найма. Жил.помещения   Богданов</t>
  </si>
  <si>
    <t>Договор  № 16 от 23 декабря 2019 г. Сроком с 23.12.2019 по 23.12.2024 г. Чувашов Р.Н.</t>
  </si>
  <si>
    <t>МБУК "Межпоселенческая клубная система</t>
  </si>
  <si>
    <t>Пост. Адм № 1-р от 14.01.2019</t>
  </si>
  <si>
    <t>3D система Passive</t>
  </si>
  <si>
    <t>Акустические системы окружения 10 штук</t>
  </si>
  <si>
    <t>Заэкранные акустические системы 3 шт</t>
  </si>
  <si>
    <t>Звуковой кинопроцессор Dolby CP 950</t>
  </si>
  <si>
    <t>Источник бесперебойного питания IPPON SmartWinner 1000</t>
  </si>
  <si>
    <t>Коммутация для звукового оборудования Товарный знак отсутствует</t>
  </si>
  <si>
    <t>Программно-аппаратный комплекс продажи билетов Preebok.pro</t>
  </si>
  <si>
    <t>Проекционный экран Qalalite prism 3d с рамой</t>
  </si>
  <si>
    <t>Сабвуфер KRAFTAUDIO DAW-1600 2 шт</t>
  </si>
  <si>
    <t>Сервер воспроизведения контента Barco Alchemy</t>
  </si>
  <si>
    <t>Система тифлокомментирования DRR (в составе передатчик DRR-110-2шт,индивидуальны</t>
  </si>
  <si>
    <t>Усилитель мощности CROWN XLS 1502 4 шт</t>
  </si>
  <si>
    <t>Усилитель мощности Crown XLS 2502 2 шт</t>
  </si>
  <si>
    <t xml:space="preserve">цифровой кинопроектор </t>
  </si>
  <si>
    <t>активная акустическая система Behrinqer B615D 2 шт</t>
  </si>
  <si>
    <t>Активный сабвуфер Invotone DSX218SA 2 шт</t>
  </si>
  <si>
    <t>цифровой микшер Behrinqer</t>
  </si>
  <si>
    <t>принтер</t>
  </si>
  <si>
    <t>350 000,00</t>
  </si>
  <si>
    <t>400 000,00</t>
  </si>
  <si>
    <t>120 000,00</t>
  </si>
  <si>
    <t>30 000,00</t>
  </si>
  <si>
    <t>50 000,00</t>
  </si>
  <si>
    <t>260 000,00</t>
  </si>
  <si>
    <t>80 000,00</t>
  </si>
  <si>
    <t>60 000,00</t>
  </si>
  <si>
    <t>200 000,00</t>
  </si>
  <si>
    <t>100 000,00</t>
  </si>
  <si>
    <t>64 000,00</t>
  </si>
  <si>
    <t>27.06.2019</t>
  </si>
  <si>
    <t>сч/ф 000219</t>
  </si>
  <si>
    <t>сч/ф 18</t>
  </si>
  <si>
    <t>сч/ф19</t>
  </si>
  <si>
    <t>сч/ф 17</t>
  </si>
  <si>
    <t>663700, Красноярский край, Дзержинский район с.Дзержинское, ул. Кирова, д. 20</t>
  </si>
  <si>
    <t>663700, Красноярский край, Дзержинский район, с. Дзержинское ул. Кирова 22</t>
  </si>
  <si>
    <t>Акт № 25 агенство физ-культ</t>
  </si>
  <si>
    <t>винтовка пневматическая Match M2S</t>
  </si>
  <si>
    <t>сч.ф №1</t>
  </si>
  <si>
    <t>Сухой басейн с кнопками-переключателями</t>
  </si>
  <si>
    <t>Туннель фибероптический</t>
  </si>
  <si>
    <t>Итого МБДОУ Дзержинский детский сад № 1 "Чебурашка":</t>
  </si>
  <si>
    <t>машина стиральная</t>
  </si>
  <si>
    <t>ноутбук</t>
  </si>
  <si>
    <t>акт передачи 0017 от 10.10.2018 с д/сада № 2</t>
  </si>
  <si>
    <t>сч/ф №74</t>
  </si>
  <si>
    <t xml:space="preserve"> МБДОУ Дзержинский детский сад № 1 "Чебурашка":</t>
  </si>
  <si>
    <t>д. Усолка пер.Молодежный ,1А</t>
  </si>
  <si>
    <t xml:space="preserve">Передан. 17.10.2019 г. № 878-п;  </t>
  </si>
  <si>
    <t>Передано в опер. упр. 03.10.2019, постановлением № 823-п от 03.10.2019</t>
  </si>
  <si>
    <t>сч 04, акт п/п от 03.10.2019</t>
  </si>
  <si>
    <t>с-ф № 51, акт п/п от 03.10.2019</t>
  </si>
  <si>
    <t>сч 228,передана в МБОУ Шеломковскую сош приказ №249 от 21.06.2019</t>
  </si>
  <si>
    <t>постановл. О передачи в ДСШ № 2 № 577-п от 11,07,2019</t>
  </si>
  <si>
    <t>Акт п-п  № 010808/51, постановл. О передачи в ДСШ № 2 № 577-п от 11,07,2019</t>
  </si>
  <si>
    <t>сч ф 568 , постановл. О передачи в ДСШ № 2 № 577-п от 11,07,2019</t>
  </si>
  <si>
    <t>сч 568 , постановл. О передачи в ДСШ № 2 № 577-п от 11,07,2019</t>
  </si>
  <si>
    <t>сч 152 , постановление № 827 от 03.10.2019</t>
  </si>
  <si>
    <t>сч 152 постановление № 827 от 03.10.2019</t>
  </si>
  <si>
    <t>сч 50постановление № 827 от 03.10.2019</t>
  </si>
  <si>
    <t>сч 274 постановление № 827 от 03.10.2019</t>
  </si>
  <si>
    <t>постановление от 03.10.2019 №827-п</t>
  </si>
  <si>
    <t>постановление № 836 от 08.10.2019</t>
  </si>
  <si>
    <t>передано постановлением 03.10.2019 № 27-п</t>
  </si>
  <si>
    <t>ООО "Мокрый Ельник" дог. аренды № 39 от 04.06.2019 г. срок аренды с 04.06.2019 г. по 03.06.2068 г.</t>
  </si>
  <si>
    <t>Итого МУП ДКП</t>
  </si>
  <si>
    <t>Дзержинское,  Дленина, 62/1</t>
  </si>
  <si>
    <t>24:10:1811027:227</t>
  </si>
  <si>
    <t>МУП ДКП</t>
  </si>
  <si>
    <t>Дзержинское,  Пограничников 2а</t>
  </si>
  <si>
    <t>24:10:1813056:139</t>
  </si>
  <si>
    <t>Итого МБУДО "ДЮСШ"</t>
  </si>
  <si>
    <t>МБУДО ДЮСШ</t>
  </si>
  <si>
    <t>с. Шеломки, Садовая 2</t>
  </si>
  <si>
    <t>24:10:2301004:658</t>
  </si>
  <si>
    <t>с. Дзержинское, ул. Ленина, 11 А</t>
  </si>
  <si>
    <t>24:10:1813009:663</t>
  </si>
  <si>
    <t>Итого: 'МБОУ "Н-Танайская СОШ" (ликвидировано)</t>
  </si>
  <si>
    <t>Итого  МБОУ "Орловская СОШ":(ликвидировано)</t>
  </si>
  <si>
    <t>Итого 'МБОУ "Канарайская СОШ":(передано)</t>
  </si>
  <si>
    <t>48 700,16</t>
  </si>
  <si>
    <t>142 871,66</t>
  </si>
  <si>
    <t>26 515,86</t>
  </si>
  <si>
    <t>33 027,96</t>
  </si>
  <si>
    <t>45 325,19</t>
  </si>
  <si>
    <t>33 229,84</t>
  </si>
  <si>
    <t>27 837,06</t>
  </si>
  <si>
    <t>48 442,38</t>
  </si>
  <si>
    <t>22 018,64</t>
  </si>
  <si>
    <t>346 289,22</t>
  </si>
  <si>
    <t>51 924,32</t>
  </si>
  <si>
    <t>43 555,12</t>
  </si>
  <si>
    <t>32 666,34</t>
  </si>
  <si>
    <t>54 444,88</t>
  </si>
  <si>
    <t>64 958,32</t>
  </si>
  <si>
    <t>20 940,64</t>
  </si>
  <si>
    <t>49 000,00</t>
  </si>
  <si>
    <t>197 658,46</t>
  </si>
  <si>
    <t>473 916,63</t>
  </si>
  <si>
    <t>32 212,05</t>
  </si>
  <si>
    <t xml:space="preserve">Автоматическая блочно-угольная котельная "Терморобот" </t>
  </si>
  <si>
    <t>с. Курай, ул. Новая</t>
  </si>
  <si>
    <t>Муниципальный контракт от 12 июля 2019 г.</t>
  </si>
  <si>
    <t>Автоматический твердотоплевный котел</t>
  </si>
  <si>
    <t>746 382,00</t>
  </si>
  <si>
    <t>806 058,00</t>
  </si>
  <si>
    <t>Муниципальный контракт 12.07.2019</t>
  </si>
  <si>
    <t>148 167,89</t>
  </si>
  <si>
    <t>146 579,94</t>
  </si>
  <si>
    <t>опер. Управление</t>
  </si>
  <si>
    <t>Передано в краевую собственность</t>
  </si>
  <si>
    <t xml:space="preserve">Постанов. Админ. района, № 114-п </t>
  </si>
  <si>
    <t>0,00/0,00</t>
  </si>
  <si>
    <t>653848,64</t>
  </si>
  <si>
    <t>Муниципальное бюджетное учреждение культуры "Межпоселенчческая клубная система"</t>
  </si>
  <si>
    <t>ИНН: 2410001097</t>
  </si>
  <si>
    <t>ОГРН: 1052450028388</t>
  </si>
  <si>
    <t>45031687,24/ 31288298,1</t>
  </si>
  <si>
    <t>9107448,77 / 1267988,88</t>
  </si>
  <si>
    <t xml:space="preserve">1913875,89/ 1138870,89 </t>
  </si>
  <si>
    <t>домашняя аудиосистема Sony MHC-QT4D</t>
  </si>
  <si>
    <t>компьютер 5 штук</t>
  </si>
  <si>
    <t>МФУ 5 шт</t>
  </si>
  <si>
    <t>ноутбук 5 шт</t>
  </si>
  <si>
    <t>Ноутбук ACER 7 шт</t>
  </si>
  <si>
    <t>Ноутбук ACER 4 шт</t>
  </si>
  <si>
    <t>Ноутбук Aser TravelMate  2 шт</t>
  </si>
  <si>
    <t>принтер 7 шт</t>
  </si>
  <si>
    <t>радиосистема</t>
  </si>
  <si>
    <t>котел пищеварочный электрический КПЭМ -250/9</t>
  </si>
  <si>
    <t>плита электрическая 6-ти комф. пэп-0,72</t>
  </si>
  <si>
    <t>кортофелечистка МСК-300М</t>
  </si>
  <si>
    <t>шкаф жарочный 3-х секционный ШЭЖП-3</t>
  </si>
  <si>
    <t>шкаф среднетемпературный КАПРИ(стеклян. двери купе )</t>
  </si>
  <si>
    <t>интерактивная доска 82 IQBoard</t>
  </si>
  <si>
    <t>проектор 4 шт</t>
  </si>
  <si>
    <t>сч/ф62</t>
  </si>
  <si>
    <t>сч/ф 138</t>
  </si>
  <si>
    <t>сч/ф 137</t>
  </si>
  <si>
    <t>сч/ф139</t>
  </si>
  <si>
    <t>сч/ф 110</t>
  </si>
  <si>
    <t>сч/ф48</t>
  </si>
  <si>
    <t>сч/фкя00000594</t>
  </si>
  <si>
    <t>сч/ф 52</t>
  </si>
  <si>
    <t>емкость для пожарного резервуара</t>
  </si>
  <si>
    <t>сейф BALBERG КАРАТ-67Т</t>
  </si>
  <si>
    <t>сч/ф1</t>
  </si>
  <si>
    <t>сч/ф 1239</t>
  </si>
  <si>
    <t>978956,61</t>
  </si>
  <si>
    <t>887605,92</t>
  </si>
  <si>
    <t xml:space="preserve">41036853,79 / 4376375,98  </t>
  </si>
  <si>
    <t>11604953,38 / 2912858,48</t>
  </si>
  <si>
    <t>7656626,86 / 5670633,79</t>
  </si>
  <si>
    <t>26567058,92 / 7644205,11</t>
  </si>
  <si>
    <t>8918758,64/ 3886083,72</t>
  </si>
  <si>
    <t>24161097,01 / 11737107,24</t>
  </si>
  <si>
    <t>13701399,10/7468634,47</t>
  </si>
  <si>
    <t xml:space="preserve">ИНН  2410003111 </t>
  </si>
  <si>
    <t xml:space="preserve"> 102240065039216.12.2002</t>
  </si>
  <si>
    <t>58295407,00 / 16904355,21</t>
  </si>
  <si>
    <t>ИНН  2410002990</t>
  </si>
  <si>
    <t>1022400648665 15.10.2002</t>
  </si>
  <si>
    <t>13141962,7 / 4731795,5</t>
  </si>
  <si>
    <t>663700, Красноярский край, Дзержинский район с. Дзержинсое, ул. Детства, 6</t>
  </si>
  <si>
    <t xml:space="preserve">663700, Красноярский край, Дзержинский район ул. Ак. Павлова, 13.. </t>
  </si>
  <si>
    <t>ИНН  2410003200</t>
  </si>
  <si>
    <t xml:space="preserve"> 102240064879717.10.2002</t>
  </si>
  <si>
    <t>11272809,83 / 5207587,63</t>
  </si>
  <si>
    <t>663700, Красноярский край, Дзержинский район Больничная,7 стр 1</t>
  </si>
  <si>
    <t>1022400648852
от 22 октября 2002 г.</t>
  </si>
  <si>
    <t>ИНН  2410003263</t>
  </si>
  <si>
    <t>11962924,25 / 8610545,82</t>
  </si>
  <si>
    <t>ИНН  2410003009</t>
  </si>
  <si>
    <t>1022400650250 от 9 декабря 2002 г.</t>
  </si>
  <si>
    <t>16703196,75/ 9543766,40</t>
  </si>
  <si>
    <t>ИНН  2410003231</t>
  </si>
  <si>
    <t> 1022400648841</t>
  </si>
  <si>
    <t>4839963,80 / 306575,69</t>
  </si>
  <si>
    <t> 1022400649810</t>
  </si>
  <si>
    <t>ИНН  24100025975</t>
  </si>
  <si>
    <t>2576845,32 / 691000,49</t>
  </si>
  <si>
    <t>ИНН 2410003866</t>
  </si>
  <si>
    <t> 1102450000730</t>
  </si>
  <si>
    <t>380667/00,00</t>
  </si>
  <si>
    <t xml:space="preserve">663700, Красноярский край, Дзержинский район, с. Дзержинское, ул. Горького, 104 </t>
  </si>
  <si>
    <t>ИНН  2410001107</t>
  </si>
  <si>
    <t>Муниципальное бюджетное учреждение культуры"Межпоселенческая библиотечная система" Длзержинского района Красноярского края</t>
  </si>
  <si>
    <t>4568850,03/ 0,00</t>
  </si>
  <si>
    <t>Муниципальное бюджетное учреждение культуры "Краеведческий музей"</t>
  </si>
  <si>
    <t>ИНН 2410003224</t>
  </si>
  <si>
    <t>663700, Красноярский край, Дзержинский район с. Дзержинское, ул. Кирова 164</t>
  </si>
  <si>
    <t>663700, Красноярский край, Дзержинский район с. Дзержинское, ул. Денисовская, 66</t>
  </si>
  <si>
    <t>Муниципальное бюджетное учреждение дополнительного образования "Центр внешкольной работы"</t>
  </si>
  <si>
    <t xml:space="preserve">809174,86/ 4041,80 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</si>
  <si>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</si>
  <si>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663715, Красноярский край, Дзержинский район, с. Денисово, ул. Лесная, 10а</t>
  </si>
  <si>
    <t xml:space="preserve">663700, Красноярский край, Дзержинский район с. Дзержинское, пер. Южный, 8 </t>
  </si>
  <si>
    <t>663700, Красноярский край, Дзержинский район с. Дзержинское, Пограничников ул, 2</t>
  </si>
  <si>
    <t>1022400648676 от30 марта 2011</t>
  </si>
  <si>
    <t>ИНН 2112450007569</t>
  </si>
  <si>
    <t>2739229,04/932428,04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</si>
</sst>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00"/>
    <numFmt numFmtId="165" formatCode="#,##0.00;[Red]\-#,##0.00"/>
    <numFmt numFmtId="166" formatCode="#,##0.00_ ;[Red]\-#,##0.00\ "/>
  </numFmts>
  <fonts count="74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Arial"/>
      <family val="2"/>
    </font>
    <font>
      <vertAlign val="superscript"/>
      <sz val="9"/>
      <color indexed="8"/>
      <name val="Times New Roman"/>
      <family val="1"/>
      <charset val="204"/>
    </font>
    <font>
      <strike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9"/>
      <name val="Arial"/>
      <family val="2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theme="1"/>
      <name val="Traditional Arabic"/>
      <family val="1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343434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60"/>
      </left>
      <right style="hair">
        <color indexed="60"/>
      </right>
      <top style="thin">
        <color indexed="6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 style="hair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2" fillId="2" borderId="0">
      <alignment horizontal="left" vertical="top"/>
    </xf>
    <xf numFmtId="0" fontId="33" fillId="2" borderId="0">
      <alignment horizontal="center" vertical="top"/>
    </xf>
    <xf numFmtId="0" fontId="33" fillId="2" borderId="0">
      <alignment horizontal="center" vertical="top"/>
    </xf>
    <xf numFmtId="0" fontId="33" fillId="2" borderId="0">
      <alignment horizontal="center" vertical="top"/>
    </xf>
    <xf numFmtId="0" fontId="34" fillId="2" borderId="0">
      <alignment horizontal="center" vertical="top"/>
    </xf>
    <xf numFmtId="0" fontId="33" fillId="2" borderId="0">
      <alignment horizontal="center" vertical="top"/>
    </xf>
    <xf numFmtId="0" fontId="34" fillId="2" borderId="0">
      <alignment horizontal="left" vertical="top"/>
    </xf>
    <xf numFmtId="0" fontId="34" fillId="2" borderId="0">
      <alignment horizontal="center" vertical="top"/>
    </xf>
    <xf numFmtId="0" fontId="34" fillId="2" borderId="0">
      <alignment horizontal="center" vertical="top"/>
    </xf>
    <xf numFmtId="0" fontId="34" fillId="2" borderId="0">
      <alignment horizontal="center" vertical="top"/>
    </xf>
    <xf numFmtId="44" fontId="31" fillId="0" borderId="0" applyFont="0" applyFill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161">
    <xf numFmtId="0" fontId="0" fillId="0" borderId="0" xfId="0"/>
    <xf numFmtId="0" fontId="33" fillId="2" borderId="1" xfId="3" quotePrefix="1" applyBorder="1" applyAlignment="1">
      <alignment horizontal="center" vertical="top" wrapText="1"/>
    </xf>
    <xf numFmtId="0" fontId="33" fillId="2" borderId="2" xfId="4" quotePrefix="1" applyBorder="1" applyAlignment="1">
      <alignment horizontal="center" vertical="top" wrapText="1"/>
    </xf>
    <xf numFmtId="0" fontId="33" fillId="2" borderId="2" xfId="3" quotePrefix="1" applyBorder="1" applyAlignment="1">
      <alignment horizontal="center" vertical="top" wrapText="1"/>
    </xf>
    <xf numFmtId="0" fontId="34" fillId="2" borderId="2" xfId="9" quotePrefix="1" applyBorder="1" applyAlignment="1">
      <alignment vertical="top" wrapText="1"/>
    </xf>
    <xf numFmtId="0" fontId="0" fillId="0" borderId="2" xfId="0" applyBorder="1"/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33" fillId="2" borderId="6" xfId="4" quotePrefix="1" applyBorder="1" applyAlignment="1">
      <alignment horizontal="center" vertical="top" wrapText="1"/>
    </xf>
    <xf numFmtId="0" fontId="33" fillId="2" borderId="6" xfId="3" quotePrefix="1" applyBorder="1" applyAlignment="1">
      <alignment horizontal="center" vertical="top" wrapText="1"/>
    </xf>
    <xf numFmtId="0" fontId="34" fillId="2" borderId="6" xfId="8" quotePrefix="1" applyBorder="1" applyAlignment="1">
      <alignment horizontal="center" vertical="top" wrapText="1"/>
    </xf>
    <xf numFmtId="2" fontId="34" fillId="2" borderId="6" xfId="10" applyNumberFormat="1" applyBorder="1" applyAlignment="1">
      <alignment horizontal="center" vertical="top" wrapText="1"/>
    </xf>
    <xf numFmtId="0" fontId="34" fillId="2" borderId="7" xfId="10" applyBorder="1" applyAlignment="1">
      <alignment horizontal="center" vertical="top" wrapText="1"/>
    </xf>
    <xf numFmtId="0" fontId="33" fillId="2" borderId="2" xfId="4" quotePrefix="1" applyBorder="1" applyAlignment="1">
      <alignment horizontal="left" textRotation="90" wrapText="1"/>
    </xf>
    <xf numFmtId="0" fontId="33" fillId="2" borderId="2" xfId="3" quotePrefix="1" applyBorder="1" applyAlignment="1">
      <alignment horizontal="left" textRotation="90" wrapText="1"/>
    </xf>
    <xf numFmtId="0" fontId="33" fillId="2" borderId="8" xfId="3" quotePrefix="1" applyBorder="1" applyAlignment="1">
      <alignment horizontal="center" textRotation="90" wrapText="1"/>
    </xf>
    <xf numFmtId="0" fontId="33" fillId="2" borderId="9" xfId="3" quotePrefix="1" applyBorder="1" applyAlignment="1">
      <alignment horizontal="center" textRotation="90" wrapText="1"/>
    </xf>
    <xf numFmtId="0" fontId="33" fillId="2" borderId="8" xfId="3" quotePrefix="1" applyBorder="1" applyAlignment="1">
      <alignment horizontal="left" textRotation="90" wrapText="1"/>
    </xf>
    <xf numFmtId="0" fontId="33" fillId="2" borderId="9" xfId="4" quotePrefix="1" applyBorder="1" applyAlignment="1">
      <alignment horizontal="left" textRotation="90" wrapText="1"/>
    </xf>
    <xf numFmtId="0" fontId="33" fillId="2" borderId="8" xfId="4" quotePrefix="1" applyBorder="1" applyAlignment="1">
      <alignment horizontal="left" textRotation="90" wrapText="1"/>
    </xf>
    <xf numFmtId="49" fontId="33" fillId="2" borderId="2" xfId="6" applyNumberFormat="1" applyBorder="1" applyAlignment="1">
      <alignment horizontal="center" vertical="top" wrapText="1"/>
    </xf>
    <xf numFmtId="0" fontId="34" fillId="2" borderId="2" xfId="3" quotePrefix="1" applyFont="1" applyBorder="1" applyAlignment="1">
      <alignment horizontal="left" vertical="top" wrapText="1"/>
    </xf>
    <xf numFmtId="0" fontId="33" fillId="2" borderId="11" xfId="3" quotePrefix="1" applyBorder="1" applyAlignment="1">
      <alignment horizontal="center" textRotation="90" wrapText="1"/>
    </xf>
    <xf numFmtId="0" fontId="33" fillId="2" borderId="2" xfId="3" quotePrefix="1" applyBorder="1" applyAlignment="1">
      <alignment horizontal="center" textRotation="90" wrapText="1"/>
    </xf>
    <xf numFmtId="0" fontId="33" fillId="2" borderId="12" xfId="3" quotePrefix="1" applyBorder="1" applyAlignment="1">
      <alignment horizontal="center" textRotation="90" wrapText="1"/>
    </xf>
    <xf numFmtId="0" fontId="36" fillId="2" borderId="2" xfId="3" quotePrefix="1" applyFont="1" applyBorder="1" applyAlignment="1">
      <alignment horizontal="center" vertical="top" wrapText="1"/>
    </xf>
    <xf numFmtId="0" fontId="36" fillId="2" borderId="2" xfId="3" quotePrefix="1" applyFont="1" applyBorder="1" applyAlignment="1">
      <alignment horizontal="left" wrapText="1"/>
    </xf>
    <xf numFmtId="0" fontId="36" fillId="2" borderId="2" xfId="4" quotePrefix="1" applyFont="1" applyBorder="1" applyAlignment="1">
      <alignment horizontal="left" wrapText="1"/>
    </xf>
    <xf numFmtId="0" fontId="36" fillId="2" borderId="2" xfId="6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14" fontId="36" fillId="2" borderId="2" xfId="4" quotePrefix="1" applyNumberFormat="1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6" fillId="2" borderId="2" xfId="3" applyFont="1" applyBorder="1" applyAlignment="1">
      <alignment horizontal="left" wrapText="1"/>
    </xf>
    <xf numFmtId="0" fontId="36" fillId="2" borderId="6" xfId="4" applyFont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/>
    <xf numFmtId="0" fontId="34" fillId="2" borderId="2" xfId="3" quotePrefix="1" applyFont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left" wrapText="1"/>
    </xf>
    <xf numFmtId="0" fontId="36" fillId="0" borderId="2" xfId="3" applyFont="1" applyFill="1" applyBorder="1" applyAlignment="1">
      <alignment horizontal="left" wrapText="1"/>
    </xf>
    <xf numFmtId="2" fontId="34" fillId="2" borderId="2" xfId="3" quotePrefix="1" applyNumberFormat="1" applyFont="1" applyBorder="1" applyAlignment="1">
      <alignment horizontal="center" vertical="top" wrapText="1"/>
    </xf>
    <xf numFmtId="0" fontId="34" fillId="2" borderId="2" xfId="4" quotePrefix="1" applyFont="1" applyBorder="1" applyAlignment="1">
      <alignment horizontal="center" vertical="top" wrapText="1"/>
    </xf>
    <xf numFmtId="0" fontId="33" fillId="2" borderId="2" xfId="3" quotePrefix="1" applyBorder="1" applyAlignment="1">
      <alignment wrapText="1"/>
    </xf>
    <xf numFmtId="14" fontId="36" fillId="2" borderId="6" xfId="4" quotePrefix="1" applyNumberFormat="1" applyFont="1" applyBorder="1" applyAlignment="1">
      <alignment horizontal="center" wrapText="1"/>
    </xf>
    <xf numFmtId="0" fontId="33" fillId="2" borderId="6" xfId="4" quotePrefix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34" fillId="0" borderId="2" xfId="3" quotePrefix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36" fillId="2" borderId="2" xfId="4" quotePrefix="1" applyFont="1" applyBorder="1" applyAlignment="1">
      <alignment horizontal="center" vertical="top" wrapText="1"/>
    </xf>
    <xf numFmtId="0" fontId="39" fillId="2" borderId="2" xfId="4" quotePrefix="1" applyFont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left" wrapText="1"/>
    </xf>
    <xf numFmtId="1" fontId="2" fillId="0" borderId="6" xfId="0" applyNumberFormat="1" applyFont="1" applyFill="1" applyBorder="1" applyAlignment="1">
      <alignment horizontal="left" wrapText="1"/>
    </xf>
    <xf numFmtId="0" fontId="38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left" wrapText="1"/>
    </xf>
    <xf numFmtId="0" fontId="33" fillId="0" borderId="2" xfId="3" quotePrefix="1" applyFill="1" applyBorder="1" applyAlignment="1">
      <alignment horizontal="center" wrapText="1"/>
    </xf>
    <xf numFmtId="0" fontId="33" fillId="2" borderId="2" xfId="7" quotePrefix="1" applyFont="1" applyBorder="1" applyAlignment="1">
      <alignment horizontal="center" wrapText="1"/>
    </xf>
    <xf numFmtId="0" fontId="33" fillId="2" borderId="2" xfId="3" quotePrefix="1" applyBorder="1" applyAlignment="1">
      <alignment horizontal="center" wrapText="1"/>
    </xf>
    <xf numFmtId="0" fontId="0" fillId="0" borderId="5" xfId="0" applyBorder="1" applyAlignment="1"/>
    <xf numFmtId="49" fontId="33" fillId="2" borderId="16" xfId="6" applyNumberFormat="1" applyBorder="1" applyAlignment="1">
      <alignment horizontal="center" vertical="top" wrapText="1"/>
    </xf>
    <xf numFmtId="0" fontId="33" fillId="2" borderId="16" xfId="4" quotePrefix="1" applyBorder="1" applyAlignment="1">
      <alignment horizontal="center" vertical="top" wrapText="1"/>
    </xf>
    <xf numFmtId="0" fontId="33" fillId="2" borderId="16" xfId="3" quotePrefix="1" applyBorder="1" applyAlignment="1">
      <alignment horizontal="center" vertical="top" wrapText="1"/>
    </xf>
    <xf numFmtId="0" fontId="38" fillId="0" borderId="2" xfId="0" applyFont="1" applyBorder="1"/>
    <xf numFmtId="14" fontId="38" fillId="0" borderId="2" xfId="0" applyNumberFormat="1" applyFont="1" applyBorder="1"/>
    <xf numFmtId="0" fontId="33" fillId="2" borderId="13" xfId="3" quotePrefix="1" applyBorder="1" applyAlignment="1">
      <alignment horizontal="center" vertical="top" wrapText="1"/>
    </xf>
    <xf numFmtId="49" fontId="33" fillId="2" borderId="17" xfId="6" applyNumberFormat="1" applyBorder="1" applyAlignment="1">
      <alignment horizontal="center" vertical="top" wrapText="1"/>
    </xf>
    <xf numFmtId="0" fontId="33" fillId="2" borderId="17" xfId="4" quotePrefix="1" applyBorder="1" applyAlignment="1">
      <alignment horizontal="center" vertical="top" wrapText="1"/>
    </xf>
    <xf numFmtId="0" fontId="33" fillId="2" borderId="17" xfId="3" quotePrefix="1" applyBorder="1" applyAlignment="1">
      <alignment horizontal="center" vertical="top" wrapText="1"/>
    </xf>
    <xf numFmtId="2" fontId="40" fillId="0" borderId="2" xfId="0" applyNumberFormat="1" applyFont="1" applyBorder="1" applyAlignment="1">
      <alignment horizontal="center"/>
    </xf>
    <xf numFmtId="0" fontId="34" fillId="2" borderId="13" xfId="3" quotePrefix="1" applyFont="1" applyBorder="1" applyAlignment="1">
      <alignment horizontal="center" vertical="top" wrapText="1"/>
    </xf>
    <xf numFmtId="2" fontId="36" fillId="2" borderId="2" xfId="6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6" fillId="2" borderId="2" xfId="3" quotePrefix="1" applyNumberFormat="1" applyFont="1" applyBorder="1" applyAlignment="1">
      <alignment horizontal="left" wrapText="1"/>
    </xf>
    <xf numFmtId="0" fontId="6" fillId="2" borderId="2" xfId="3" applyFont="1" applyBorder="1" applyAlignment="1">
      <alignment horizontal="left" wrapText="1"/>
    </xf>
    <xf numFmtId="14" fontId="38" fillId="0" borderId="2" xfId="0" applyNumberFormat="1" applyFont="1" applyBorder="1" applyAlignment="1">
      <alignment horizontal="left"/>
    </xf>
    <xf numFmtId="2" fontId="3" fillId="0" borderId="2" xfId="33" applyNumberFormat="1" applyFont="1" applyFill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2" fontId="0" fillId="0" borderId="2" xfId="0" applyNumberFormat="1" applyBorder="1"/>
    <xf numFmtId="0" fontId="33" fillId="2" borderId="17" xfId="3" quotePrefix="1" applyBorder="1" applyAlignment="1">
      <alignment horizontal="left" textRotation="90" wrapText="1"/>
    </xf>
    <xf numFmtId="0" fontId="33" fillId="2" borderId="18" xfId="3" quotePrefix="1" applyBorder="1" applyAlignment="1">
      <alignment horizontal="center" textRotation="90" wrapText="1"/>
    </xf>
    <xf numFmtId="0" fontId="33" fillId="2" borderId="13" xfId="3" quotePrefix="1" applyBorder="1" applyAlignment="1">
      <alignment horizontal="center" textRotation="90" wrapText="1"/>
    </xf>
    <xf numFmtId="0" fontId="33" fillId="2" borderId="19" xfId="3" quotePrefix="1" applyBorder="1" applyAlignment="1">
      <alignment horizontal="center" textRotation="90" wrapText="1"/>
    </xf>
    <xf numFmtId="0" fontId="33" fillId="2" borderId="16" xfId="4" quotePrefix="1" applyBorder="1" applyAlignment="1">
      <alignment horizontal="left" textRotation="90" wrapText="1"/>
    </xf>
    <xf numFmtId="0" fontId="33" fillId="2" borderId="17" xfId="4" quotePrefix="1" applyBorder="1" applyAlignment="1">
      <alignment horizontal="left" textRotation="90" wrapText="1"/>
    </xf>
    <xf numFmtId="0" fontId="33" fillId="2" borderId="16" xfId="3" quotePrefix="1" applyBorder="1" applyAlignment="1">
      <alignment horizontal="center" textRotation="90" wrapText="1"/>
    </xf>
    <xf numFmtId="0" fontId="33" fillId="2" borderId="17" xfId="3" quotePrefix="1" applyBorder="1" applyAlignment="1">
      <alignment horizontal="center" textRotation="90" wrapText="1"/>
    </xf>
    <xf numFmtId="0" fontId="0" fillId="0" borderId="2" xfId="0" applyBorder="1" applyAlignment="1">
      <alignment horizontal="left"/>
    </xf>
    <xf numFmtId="165" fontId="18" fillId="0" borderId="20" xfId="26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36" fillId="2" borderId="2" xfId="7" quotePrefix="1" applyFont="1" applyBorder="1" applyAlignment="1">
      <alignment horizontal="left" wrapText="1"/>
    </xf>
    <xf numFmtId="0" fontId="39" fillId="2" borderId="2" xfId="7" quotePrefix="1" applyFont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vertical="center" wrapText="1"/>
    </xf>
    <xf numFmtId="0" fontId="42" fillId="0" borderId="2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wrapText="1"/>
    </xf>
    <xf numFmtId="0" fontId="36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6" fillId="0" borderId="0" xfId="0" applyFont="1" applyFill="1" applyAlignment="1">
      <alignment horizontal="left" wrapText="1"/>
    </xf>
    <xf numFmtId="0" fontId="36" fillId="2" borderId="2" xfId="7" quotePrefix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Font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9" fillId="2" borderId="2" xfId="3" quotePrefix="1" applyFont="1" applyBorder="1" applyAlignment="1">
      <alignment wrapText="1"/>
    </xf>
    <xf numFmtId="14" fontId="33" fillId="2" borderId="2" xfId="4" quotePrefix="1" applyNumberFormat="1" applyBorder="1" applyAlignment="1">
      <alignment horizontal="left" wrapText="1"/>
    </xf>
    <xf numFmtId="2" fontId="34" fillId="2" borderId="2" xfId="6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43" fillId="0" borderId="2" xfId="0" applyFont="1" applyBorder="1"/>
    <xf numFmtId="2" fontId="3" fillId="0" borderId="2" xfId="0" applyNumberFormat="1" applyFont="1" applyFill="1" applyBorder="1" applyAlignment="1">
      <alignment horizontal="center"/>
    </xf>
    <xf numFmtId="0" fontId="3" fillId="0" borderId="2" xfId="35" applyNumberFormat="1" applyFont="1" applyFill="1" applyBorder="1" applyAlignment="1">
      <alignment horizontal="center" wrapText="1"/>
    </xf>
    <xf numFmtId="2" fontId="3" fillId="0" borderId="2" xfId="35" applyNumberFormat="1" applyFont="1" applyFill="1" applyBorder="1" applyAlignment="1">
      <alignment horizontal="center" wrapText="1"/>
    </xf>
    <xf numFmtId="165" fontId="38" fillId="0" borderId="2" xfId="0" applyNumberFormat="1" applyFont="1" applyBorder="1" applyAlignment="1">
      <alignment horizontal="center"/>
    </xf>
    <xf numFmtId="0" fontId="36" fillId="2" borderId="2" xfId="4" applyFont="1" applyBorder="1" applyAlignment="1">
      <alignment horizontal="left" wrapText="1"/>
    </xf>
    <xf numFmtId="0" fontId="41" fillId="2" borderId="6" xfId="4" applyFont="1" applyBorder="1" applyAlignment="1">
      <alignment horizontal="left" wrapText="1"/>
    </xf>
    <xf numFmtId="0" fontId="41" fillId="2" borderId="6" xfId="3" applyFont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41" fillId="2" borderId="2" xfId="4" quotePrefix="1" applyFont="1" applyBorder="1" applyAlignment="1">
      <alignment horizontal="left" wrapText="1"/>
    </xf>
    <xf numFmtId="0" fontId="41" fillId="2" borderId="2" xfId="7" quotePrefix="1" applyFont="1" applyBorder="1" applyAlignment="1">
      <alignment horizontal="center" vertical="center" wrapText="1"/>
    </xf>
    <xf numFmtId="1" fontId="36" fillId="2" borderId="2" xfId="11" quotePrefix="1" applyNumberFormat="1" applyFont="1" applyFill="1" applyBorder="1" applyAlignment="1">
      <alignment horizontal="center" vertical="center" wrapText="1"/>
    </xf>
    <xf numFmtId="0" fontId="36" fillId="2" borderId="2" xfId="7" quotePrefix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41" fillId="2" borderId="2" xfId="3" applyFont="1" applyBorder="1" applyAlignment="1">
      <alignment horizontal="left" wrapText="1"/>
    </xf>
    <xf numFmtId="1" fontId="2" fillId="3" borderId="2" xfId="0" applyNumberFormat="1" applyFont="1" applyFill="1" applyBorder="1" applyAlignment="1">
      <alignment horizontal="left" wrapText="1"/>
    </xf>
    <xf numFmtId="1" fontId="36" fillId="0" borderId="2" xfId="11" quotePrefix="1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37" fillId="0" borderId="0" xfId="0" applyNumberFormat="1" applyFont="1"/>
    <xf numFmtId="2" fontId="34" fillId="2" borderId="2" xfId="6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left"/>
    </xf>
    <xf numFmtId="0" fontId="38" fillId="0" borderId="0" xfId="0" applyFont="1" applyBorder="1"/>
    <xf numFmtId="2" fontId="40" fillId="0" borderId="2" xfId="0" applyNumberFormat="1" applyFont="1" applyBorder="1" applyAlignment="1">
      <alignment horizontal="left"/>
    </xf>
    <xf numFmtId="2" fontId="38" fillId="0" borderId="2" xfId="0" applyNumberFormat="1" applyFont="1" applyBorder="1"/>
    <xf numFmtId="166" fontId="40" fillId="0" borderId="0" xfId="0" applyNumberFormat="1" applyFont="1" applyBorder="1" applyAlignment="1">
      <alignment horizontal="center"/>
    </xf>
    <xf numFmtId="0" fontId="43" fillId="0" borderId="2" xfId="0" applyFont="1" applyBorder="1" applyAlignment="1">
      <alignment horizontal="center" wrapText="1"/>
    </xf>
    <xf numFmtId="49" fontId="43" fillId="0" borderId="2" xfId="0" applyNumberFormat="1" applyFont="1" applyBorder="1" applyAlignment="1"/>
    <xf numFmtId="2" fontId="43" fillId="0" borderId="2" xfId="0" applyNumberFormat="1" applyFont="1" applyBorder="1"/>
    <xf numFmtId="49" fontId="43" fillId="0" borderId="2" xfId="0" applyNumberFormat="1" applyFont="1" applyBorder="1"/>
    <xf numFmtId="0" fontId="51" fillId="0" borderId="2" xfId="0" applyFont="1" applyBorder="1"/>
    <xf numFmtId="2" fontId="51" fillId="0" borderId="2" xfId="0" applyNumberFormat="1" applyFont="1" applyBorder="1"/>
    <xf numFmtId="2" fontId="43" fillId="0" borderId="2" xfId="0" applyNumberFormat="1" applyFont="1" applyBorder="1" applyAlignment="1">
      <alignment horizontal="right"/>
    </xf>
    <xf numFmtId="2" fontId="52" fillId="0" borderId="2" xfId="0" applyNumberFormat="1" applyFont="1" applyBorder="1"/>
    <xf numFmtId="0" fontId="46" fillId="0" borderId="2" xfId="0" applyFont="1" applyBorder="1" applyAlignment="1">
      <alignment wrapText="1"/>
    </xf>
    <xf numFmtId="0" fontId="46" fillId="0" borderId="2" xfId="0" applyFont="1" applyBorder="1" applyAlignment="1">
      <alignment horizontal="right" wrapText="1"/>
    </xf>
    <xf numFmtId="0" fontId="3" fillId="0" borderId="0" xfId="0" applyFont="1" applyBorder="1"/>
    <xf numFmtId="0" fontId="3" fillId="0" borderId="2" xfId="3" quotePrefix="1" applyFont="1" applyFill="1" applyBorder="1" applyAlignment="1">
      <alignment horizontal="left" wrapText="1"/>
    </xf>
    <xf numFmtId="0" fontId="3" fillId="0" borderId="2" xfId="33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6" fillId="0" borderId="2" xfId="3" quotePrefix="1" applyFont="1" applyFill="1" applyBorder="1" applyAlignment="1">
      <alignment horizontal="center" vertical="center" wrapText="1"/>
    </xf>
    <xf numFmtId="0" fontId="36" fillId="0" borderId="2" xfId="4" quotePrefix="1" applyFont="1" applyFill="1" applyBorder="1" applyAlignment="1">
      <alignment horizontal="center" vertical="top" wrapText="1"/>
    </xf>
    <xf numFmtId="0" fontId="36" fillId="0" borderId="2" xfId="4" quotePrefix="1" applyFont="1" applyFill="1" applyBorder="1" applyAlignment="1">
      <alignment horizontal="left" wrapText="1"/>
    </xf>
    <xf numFmtId="0" fontId="3" fillId="0" borderId="2" xfId="15" applyNumberFormat="1" applyFont="1" applyFill="1" applyBorder="1" applyAlignment="1">
      <alignment horizontal="left" wrapText="1"/>
    </xf>
    <xf numFmtId="0" fontId="3" fillId="0" borderId="2" xfId="35" applyNumberFormat="1" applyFont="1" applyFill="1" applyBorder="1" applyAlignment="1">
      <alignment horizontal="left" wrapText="1"/>
    </xf>
    <xf numFmtId="0" fontId="36" fillId="0" borderId="2" xfId="3" quotePrefix="1" applyFont="1" applyFill="1" applyBorder="1" applyAlignment="1">
      <alignment horizontal="center" wrapText="1"/>
    </xf>
    <xf numFmtId="0" fontId="3" fillId="0" borderId="2" xfId="26" applyNumberFormat="1" applyFont="1" applyFill="1" applyBorder="1" applyAlignment="1">
      <alignment horizontal="left" wrapText="1"/>
    </xf>
    <xf numFmtId="0" fontId="36" fillId="0" borderId="13" xfId="3" quotePrefix="1" applyFont="1" applyFill="1" applyBorder="1" applyAlignment="1">
      <alignment horizontal="left" wrapText="1"/>
    </xf>
    <xf numFmtId="0" fontId="36" fillId="2" borderId="2" xfId="3" quotePrefix="1" applyFont="1" applyBorder="1" applyAlignment="1">
      <alignment horizontal="center" wrapText="1"/>
    </xf>
    <xf numFmtId="0" fontId="40" fillId="0" borderId="2" xfId="0" applyFont="1" applyFill="1" applyBorder="1"/>
    <xf numFmtId="0" fontId="33" fillId="0" borderId="2" xfId="4" quotePrefix="1" applyFill="1" applyBorder="1" applyAlignment="1">
      <alignment horizontal="left" textRotation="90" wrapText="1"/>
    </xf>
    <xf numFmtId="0" fontId="36" fillId="0" borderId="14" xfId="3" quotePrefix="1" applyFont="1" applyFill="1" applyBorder="1" applyAlignment="1">
      <alignment horizontal="center" vertical="center" wrapText="1"/>
    </xf>
    <xf numFmtId="0" fontId="41" fillId="0" borderId="2" xfId="4" quotePrefix="1" applyFont="1" applyFill="1" applyBorder="1" applyAlignment="1">
      <alignment horizontal="left" wrapText="1"/>
    </xf>
    <xf numFmtId="0" fontId="41" fillId="0" borderId="6" xfId="4" applyFont="1" applyFill="1" applyBorder="1" applyAlignment="1">
      <alignment horizontal="left" wrapText="1"/>
    </xf>
    <xf numFmtId="0" fontId="41" fillId="0" borderId="2" xfId="3" applyFont="1" applyFill="1" applyBorder="1" applyAlignment="1">
      <alignment horizontal="left" wrapText="1"/>
    </xf>
    <xf numFmtId="0" fontId="41" fillId="2" borderId="2" xfId="3" quotePrefix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4" fontId="36" fillId="2" borderId="2" xfId="7" quotePrefix="1" applyNumberFormat="1" applyFont="1" applyBorder="1" applyAlignment="1">
      <alignment horizontal="center" wrapText="1"/>
    </xf>
    <xf numFmtId="0" fontId="14" fillId="0" borderId="13" xfId="0" applyFont="1" applyFill="1" applyBorder="1" applyAlignment="1">
      <alignment horizontal="left" wrapText="1"/>
    </xf>
    <xf numFmtId="14" fontId="36" fillId="2" borderId="2" xfId="3" quotePrefix="1" applyNumberFormat="1" applyFont="1" applyBorder="1" applyAlignment="1">
      <alignment horizontal="left" wrapText="1"/>
    </xf>
    <xf numFmtId="14" fontId="36" fillId="0" borderId="6" xfId="4" quotePrefix="1" applyNumberFormat="1" applyFont="1" applyFill="1" applyBorder="1" applyAlignment="1">
      <alignment horizontal="center" wrapText="1"/>
    </xf>
    <xf numFmtId="14" fontId="36" fillId="0" borderId="2" xfId="3" quotePrefix="1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53" fillId="0" borderId="2" xfId="0" applyFont="1" applyBorder="1" applyAlignment="1">
      <alignment vertical="top" wrapText="1"/>
    </xf>
    <xf numFmtId="1" fontId="26" fillId="0" borderId="2" xfId="0" applyNumberFormat="1" applyFont="1" applyFill="1" applyBorder="1" applyAlignment="1">
      <alignment horizontal="left" wrapText="1"/>
    </xf>
    <xf numFmtId="2" fontId="26" fillId="0" borderId="2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center" wrapText="1"/>
    </xf>
    <xf numFmtId="2" fontId="25" fillId="0" borderId="2" xfId="0" applyNumberFormat="1" applyFont="1" applyFill="1" applyBorder="1" applyAlignment="1">
      <alignment horizontal="center" wrapText="1"/>
    </xf>
    <xf numFmtId="1" fontId="26" fillId="0" borderId="2" xfId="0" applyNumberFormat="1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top" wrapText="1"/>
    </xf>
    <xf numFmtId="0" fontId="41" fillId="2" borderId="2" xfId="7" quotePrefix="1" applyFont="1" applyBorder="1" applyAlignment="1">
      <alignment horizontal="center" wrapText="1"/>
    </xf>
    <xf numFmtId="0" fontId="54" fillId="2" borderId="2" xfId="7" quotePrefix="1" applyFont="1" applyBorder="1" applyAlignment="1">
      <alignment horizontal="center" wrapText="1"/>
    </xf>
    <xf numFmtId="14" fontId="54" fillId="2" borderId="2" xfId="7" quotePrefix="1" applyNumberFormat="1" applyFont="1" applyBorder="1" applyAlignment="1">
      <alignment horizontal="center" wrapText="1"/>
    </xf>
    <xf numFmtId="0" fontId="54" fillId="2" borderId="2" xfId="7" quotePrefix="1" applyFont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" fontId="26" fillId="0" borderId="2" xfId="0" applyNumberFormat="1" applyFont="1" applyBorder="1" applyAlignment="1">
      <alignment horizontal="center" wrapText="1"/>
    </xf>
    <xf numFmtId="2" fontId="26" fillId="0" borderId="2" xfId="0" applyNumberFormat="1" applyFont="1" applyBorder="1" applyAlignment="1">
      <alignment horizontal="center" wrapText="1"/>
    </xf>
    <xf numFmtId="1" fontId="26" fillId="0" borderId="15" xfId="0" applyNumberFormat="1" applyFont="1" applyBorder="1" applyAlignment="1">
      <alignment horizontal="left" wrapText="1"/>
    </xf>
    <xf numFmtId="0" fontId="34" fillId="0" borderId="2" xfId="3" applyFont="1" applyFill="1" applyBorder="1" applyAlignment="1">
      <alignment horizontal="center" vertical="top" wrapText="1"/>
    </xf>
    <xf numFmtId="0" fontId="41" fillId="0" borderId="2" xfId="3" quotePrefix="1" applyFont="1" applyFill="1" applyBorder="1" applyAlignment="1">
      <alignment horizontal="center" vertical="center" wrapText="1"/>
    </xf>
    <xf numFmtId="0" fontId="41" fillId="2" borderId="2" xfId="3" quotePrefix="1" applyFont="1" applyBorder="1" applyAlignment="1">
      <alignment wrapText="1"/>
    </xf>
    <xf numFmtId="0" fontId="25" fillId="0" borderId="2" xfId="0" applyFont="1" applyFill="1" applyBorder="1" applyAlignment="1">
      <alignment horizontal="center" vertical="center" wrapText="1"/>
    </xf>
    <xf numFmtId="0" fontId="41" fillId="2" borderId="6" xfId="3" quotePrefix="1" applyFont="1" applyBorder="1" applyAlignment="1">
      <alignment wrapText="1"/>
    </xf>
    <xf numFmtId="0" fontId="53" fillId="0" borderId="0" xfId="0" applyFont="1"/>
    <xf numFmtId="0" fontId="3" fillId="0" borderId="2" xfId="33" applyNumberFormat="1" applyFont="1" applyFill="1" applyBorder="1" applyAlignment="1">
      <alignment horizontal="center" vertical="center" wrapText="1"/>
    </xf>
    <xf numFmtId="0" fontId="3" fillId="0" borderId="2" xfId="3" quotePrefix="1" applyFont="1" applyFill="1" applyBorder="1" applyAlignment="1">
      <alignment horizontal="center" vertical="center" wrapText="1"/>
    </xf>
    <xf numFmtId="0" fontId="36" fillId="2" borderId="14" xfId="3" quotePrefix="1" applyFont="1" applyBorder="1" applyAlignment="1">
      <alignment horizontal="center" vertical="center" wrapText="1"/>
    </xf>
    <xf numFmtId="0" fontId="36" fillId="2" borderId="13" xfId="3" quotePrefix="1" applyFont="1" applyBorder="1" applyAlignment="1">
      <alignment horizontal="center" vertical="center" wrapText="1"/>
    </xf>
    <xf numFmtId="0" fontId="36" fillId="2" borderId="16" xfId="3" applyFont="1" applyBorder="1" applyAlignment="1">
      <alignment horizontal="left" wrapText="1"/>
    </xf>
    <xf numFmtId="0" fontId="36" fillId="2" borderId="13" xfId="3" quotePrefix="1" applyFont="1" applyBorder="1" applyAlignment="1">
      <alignment horizontal="center" wrapText="1"/>
    </xf>
    <xf numFmtId="0" fontId="3" fillId="0" borderId="14" xfId="3" quotePrefix="1" applyFont="1" applyFill="1" applyBorder="1" applyAlignment="1">
      <alignment horizontal="center" vertical="center" wrapText="1"/>
    </xf>
    <xf numFmtId="0" fontId="13" fillId="0" borderId="14" xfId="3" quotePrefix="1" applyFont="1" applyFill="1" applyBorder="1" applyAlignment="1">
      <alignment horizontal="center" vertical="center" wrapText="1"/>
    </xf>
    <xf numFmtId="0" fontId="41" fillId="2" borderId="2" xfId="4" quotePrefix="1" applyFont="1" applyBorder="1" applyAlignment="1">
      <alignment horizontal="center" vertical="top" wrapText="1"/>
    </xf>
    <xf numFmtId="49" fontId="26" fillId="0" borderId="2" xfId="0" applyNumberFormat="1" applyFont="1" applyFill="1" applyBorder="1" applyAlignment="1">
      <alignment horizontal="left" wrapText="1"/>
    </xf>
    <xf numFmtId="1" fontId="41" fillId="2" borderId="2" xfId="11" quotePrefix="1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21" xfId="0" applyNumberFormat="1" applyFont="1" applyFill="1" applyBorder="1" applyAlignment="1">
      <alignment horizontal="center" vertical="center" wrapText="1"/>
    </xf>
    <xf numFmtId="14" fontId="41" fillId="2" borderId="2" xfId="7" quotePrefix="1" applyNumberFormat="1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41" fillId="2" borderId="2" xfId="7" quotePrefix="1" applyFont="1" applyBorder="1" applyAlignment="1">
      <alignment horizontal="left" wrapText="1"/>
    </xf>
    <xf numFmtId="0" fontId="44" fillId="2" borderId="2" xfId="7" quotePrefix="1" applyFont="1" applyBorder="1" applyAlignment="1">
      <alignment horizontal="center" vertical="top" wrapText="1"/>
    </xf>
    <xf numFmtId="0" fontId="41" fillId="0" borderId="2" xfId="0" applyFont="1" applyBorder="1" applyAlignment="1">
      <alignment vertical="center" wrapText="1"/>
    </xf>
    <xf numFmtId="0" fontId="2" fillId="0" borderId="13" xfId="0" applyFont="1" applyFill="1" applyBorder="1"/>
    <xf numFmtId="2" fontId="14" fillId="0" borderId="21" xfId="0" applyNumberFormat="1" applyFont="1" applyFill="1" applyBorder="1" applyAlignment="1">
      <alignment horizontal="center" vertical="distributed" wrapText="1"/>
    </xf>
    <xf numFmtId="2" fontId="14" fillId="0" borderId="13" xfId="0" applyNumberFormat="1" applyFont="1" applyFill="1" applyBorder="1" applyAlignment="1">
      <alignment horizontal="center" vertical="distributed" wrapText="1"/>
    </xf>
    <xf numFmtId="2" fontId="44" fillId="2" borderId="2" xfId="7" quotePrefix="1" applyNumberFormat="1" applyFont="1" applyBorder="1" applyAlignment="1">
      <alignment horizontal="center" vertical="top" wrapText="1"/>
    </xf>
    <xf numFmtId="1" fontId="41" fillId="2" borderId="2" xfId="11" quotePrefix="1" applyNumberFormat="1" applyFont="1" applyFill="1" applyBorder="1" applyAlignment="1">
      <alignment horizontal="left" wrapText="1"/>
    </xf>
    <xf numFmtId="2" fontId="41" fillId="2" borderId="2" xfId="7" quotePrefix="1" applyNumberFormat="1" applyFont="1" applyBorder="1" applyAlignment="1">
      <alignment horizontal="center" wrapText="1"/>
    </xf>
    <xf numFmtId="1" fontId="41" fillId="0" borderId="2" xfId="11" quotePrefix="1" applyNumberFormat="1" applyFont="1" applyFill="1" applyBorder="1" applyAlignment="1">
      <alignment horizontal="center" vertical="center" wrapText="1"/>
    </xf>
    <xf numFmtId="0" fontId="41" fillId="0" borderId="2" xfId="7" quotePrefix="1" applyFont="1" applyFill="1" applyBorder="1" applyAlignment="1">
      <alignment horizontal="left" vertical="justify" wrapText="1"/>
    </xf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44" fillId="0" borderId="2" xfId="7" quotePrefix="1" applyFont="1" applyFill="1" applyBorder="1" applyAlignment="1">
      <alignment horizontal="left" vertical="justify" wrapText="1"/>
    </xf>
    <xf numFmtId="0" fontId="41" fillId="0" borderId="2" xfId="7" quotePrefix="1" applyFont="1" applyFill="1" applyBorder="1" applyAlignment="1">
      <alignment horizontal="left" wrapText="1"/>
    </xf>
    <xf numFmtId="0" fontId="44" fillId="0" borderId="2" xfId="7" quotePrefix="1" applyFont="1" applyFill="1" applyBorder="1" applyAlignment="1">
      <alignment horizontal="center" vertical="top" wrapText="1"/>
    </xf>
    <xf numFmtId="2" fontId="44" fillId="0" borderId="2" xfId="7" quotePrefix="1" applyNumberFormat="1" applyFont="1" applyFill="1" applyBorder="1" applyAlignment="1">
      <alignment horizontal="center" vertical="top" wrapText="1"/>
    </xf>
    <xf numFmtId="0" fontId="41" fillId="0" borderId="2" xfId="7" quotePrefix="1" applyFont="1" applyFill="1" applyBorder="1" applyAlignment="1">
      <alignment horizontal="center" vertical="center" wrapText="1"/>
    </xf>
    <xf numFmtId="0" fontId="41" fillId="0" borderId="2" xfId="7" quotePrefix="1" applyFont="1" applyFill="1" applyBorder="1" applyAlignment="1">
      <alignment horizontal="left" vertical="top" wrapText="1"/>
    </xf>
    <xf numFmtId="2" fontId="41" fillId="0" borderId="2" xfId="7" quotePrefix="1" applyNumberFormat="1" applyFont="1" applyFill="1" applyBorder="1" applyAlignment="1">
      <alignment horizontal="center" wrapText="1"/>
    </xf>
    <xf numFmtId="14" fontId="41" fillId="0" borderId="2" xfId="7" quotePrefix="1" applyNumberFormat="1" applyFont="1" applyFill="1" applyBorder="1" applyAlignment="1">
      <alignment horizontal="left" wrapText="1"/>
    </xf>
    <xf numFmtId="2" fontId="44" fillId="0" borderId="2" xfId="7" quotePrefix="1" applyNumberFormat="1" applyFont="1" applyFill="1" applyBorder="1" applyAlignment="1">
      <alignment horizontal="center" wrapText="1"/>
    </xf>
    <xf numFmtId="0" fontId="41" fillId="0" borderId="2" xfId="7" quotePrefix="1" applyFont="1" applyFill="1" applyBorder="1" applyAlignment="1">
      <alignment horizontal="center" wrapText="1"/>
    </xf>
    <xf numFmtId="0" fontId="41" fillId="2" borderId="2" xfId="7" quotePrefix="1" applyFont="1" applyBorder="1" applyAlignment="1">
      <alignment horizontal="center" vertical="top" wrapText="1"/>
    </xf>
    <xf numFmtId="0" fontId="44" fillId="0" borderId="2" xfId="7" quotePrefix="1" applyFont="1" applyFill="1" applyBorder="1" applyAlignment="1">
      <alignment horizontal="left" wrapText="1"/>
    </xf>
    <xf numFmtId="0" fontId="41" fillId="0" borderId="2" xfId="7" applyFont="1" applyFill="1" applyBorder="1" applyAlignment="1">
      <alignment horizontal="left" wrapText="1"/>
    </xf>
    <xf numFmtId="0" fontId="41" fillId="0" borderId="2" xfId="7" quotePrefix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wrapText="1"/>
    </xf>
    <xf numFmtId="0" fontId="41" fillId="0" borderId="3" xfId="3" applyFont="1" applyFill="1" applyBorder="1" applyAlignment="1">
      <alignment horizontal="center" vertical="center" wrapText="1"/>
    </xf>
    <xf numFmtId="0" fontId="44" fillId="2" borderId="2" xfId="7" quotePrefix="1" applyFont="1" applyBorder="1" applyAlignment="1">
      <alignment horizontal="left" wrapText="1"/>
    </xf>
    <xf numFmtId="0" fontId="41" fillId="2" borderId="2" xfId="7" applyFont="1" applyBorder="1" applyAlignment="1">
      <alignment horizontal="left" wrapText="1"/>
    </xf>
    <xf numFmtId="14" fontId="41" fillId="2" borderId="2" xfId="7" quotePrefix="1" applyNumberFormat="1" applyFont="1" applyBorder="1" applyAlignment="1">
      <alignment horizontal="left" wrapText="1"/>
    </xf>
    <xf numFmtId="0" fontId="41" fillId="0" borderId="10" xfId="3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wrapText="1"/>
    </xf>
    <xf numFmtId="0" fontId="53" fillId="0" borderId="15" xfId="0" applyFont="1" applyBorder="1" applyAlignment="1">
      <alignment vertical="top" wrapText="1"/>
    </xf>
    <xf numFmtId="0" fontId="44" fillId="2" borderId="27" xfId="8" quotePrefix="1" applyFont="1" applyBorder="1" applyAlignment="1">
      <alignment horizontal="center" vertical="top" wrapText="1"/>
    </xf>
    <xf numFmtId="2" fontId="44" fillId="2" borderId="27" xfId="10" applyNumberFormat="1" applyFont="1" applyBorder="1" applyAlignment="1">
      <alignment horizontal="center" vertical="top" wrapText="1"/>
    </xf>
    <xf numFmtId="2" fontId="44" fillId="2" borderId="28" xfId="10" applyNumberFormat="1" applyFont="1" applyBorder="1" applyAlignment="1">
      <alignment horizontal="center" vertical="top" wrapText="1"/>
    </xf>
    <xf numFmtId="0" fontId="44" fillId="2" borderId="6" xfId="9" quotePrefix="1" applyFont="1" applyBorder="1" applyAlignment="1">
      <alignment vertical="top" wrapText="1"/>
    </xf>
    <xf numFmtId="0" fontId="53" fillId="0" borderId="6" xfId="0" applyFont="1" applyBorder="1" applyAlignment="1">
      <alignment vertical="top" wrapText="1"/>
    </xf>
    <xf numFmtId="0" fontId="44" fillId="2" borderId="29" xfId="8" quotePrefix="1" applyFont="1" applyBorder="1" applyAlignment="1">
      <alignment horizontal="center" vertical="top" wrapText="1"/>
    </xf>
    <xf numFmtId="2" fontId="44" fillId="2" borderId="29" xfId="10" applyNumberFormat="1" applyFont="1" applyBorder="1" applyAlignment="1">
      <alignment horizontal="center" vertical="top" wrapText="1"/>
    </xf>
    <xf numFmtId="2" fontId="44" fillId="2" borderId="1" xfId="10" applyNumberFormat="1" applyFont="1" applyBorder="1" applyAlignment="1">
      <alignment horizontal="center" vertical="top" wrapText="1"/>
    </xf>
    <xf numFmtId="0" fontId="44" fillId="2" borderId="2" xfId="9" quotePrefix="1" applyFont="1" applyBorder="1" applyAlignment="1">
      <alignment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46" fillId="0" borderId="2" xfId="7" quotePrefix="1" applyFont="1" applyFill="1" applyBorder="1" applyAlignment="1">
      <alignment horizontal="left" wrapText="1"/>
    </xf>
    <xf numFmtId="0" fontId="36" fillId="2" borderId="2" xfId="7" quotePrefix="1" applyFont="1" applyBorder="1" applyAlignment="1">
      <alignment horizontal="center" vertical="top" wrapText="1"/>
    </xf>
    <xf numFmtId="0" fontId="33" fillId="2" borderId="14" xfId="3" quotePrefix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1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33" fillId="2" borderId="15" xfId="4" quotePrefix="1" applyBorder="1" applyAlignment="1">
      <alignment horizontal="center" vertical="top" wrapText="1"/>
    </xf>
    <xf numFmtId="0" fontId="33" fillId="2" borderId="15" xfId="3" quotePrefix="1" applyBorder="1" applyAlignment="1">
      <alignment horizontal="center" vertical="top" wrapText="1"/>
    </xf>
    <xf numFmtId="1" fontId="36" fillId="3" borderId="2" xfId="11" quotePrefix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vertical="center" wrapText="1"/>
    </xf>
    <xf numFmtId="0" fontId="36" fillId="3" borderId="2" xfId="0" applyFont="1" applyFill="1" applyBorder="1" applyAlignment="1">
      <alignment horizontal="left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39" fillId="3" borderId="2" xfId="7" quotePrefix="1" applyFont="1" applyFill="1" applyBorder="1" applyAlignment="1">
      <alignment horizontal="center" vertical="top" wrapText="1"/>
    </xf>
    <xf numFmtId="14" fontId="36" fillId="3" borderId="2" xfId="7" quotePrefix="1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6" fillId="3" borderId="2" xfId="7" quotePrefix="1" applyFont="1" applyFill="1" applyBorder="1" applyAlignment="1">
      <alignment horizontal="left" wrapText="1"/>
    </xf>
    <xf numFmtId="0" fontId="0" fillId="3" borderId="0" xfId="0" applyFill="1"/>
    <xf numFmtId="1" fontId="36" fillId="6" borderId="2" xfId="11" quotePrefix="1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vertical="center" wrapText="1"/>
    </xf>
    <xf numFmtId="0" fontId="36" fillId="6" borderId="2" xfId="0" applyFont="1" applyFill="1" applyBorder="1" applyAlignment="1">
      <alignment horizontal="left" wrapText="1"/>
    </xf>
    <xf numFmtId="2" fontId="6" fillId="6" borderId="13" xfId="0" applyNumberFormat="1" applyFont="1" applyFill="1" applyBorder="1" applyAlignment="1">
      <alignment horizontal="center" vertical="center" wrapText="1"/>
    </xf>
    <xf numFmtId="2" fontId="6" fillId="6" borderId="21" xfId="0" applyNumberFormat="1" applyFont="1" applyFill="1" applyBorder="1" applyAlignment="1">
      <alignment horizontal="center" vertical="center" wrapText="1"/>
    </xf>
    <xf numFmtId="0" fontId="39" fillId="6" borderId="2" xfId="7" quotePrefix="1" applyFont="1" applyFill="1" applyBorder="1" applyAlignment="1">
      <alignment horizontal="center" vertical="top" wrapText="1"/>
    </xf>
    <xf numFmtId="14" fontId="36" fillId="6" borderId="2" xfId="7" quotePrefix="1" applyNumberFormat="1" applyFont="1" applyFill="1" applyBorder="1" applyAlignment="1">
      <alignment horizontal="center" wrapText="1"/>
    </xf>
    <xf numFmtId="0" fontId="3" fillId="6" borderId="3" xfId="0" applyFont="1" applyFill="1" applyBorder="1" applyAlignment="1">
      <alignment wrapText="1"/>
    </xf>
    <xf numFmtId="0" fontId="36" fillId="6" borderId="2" xfId="7" quotePrefix="1" applyFont="1" applyFill="1" applyBorder="1" applyAlignment="1">
      <alignment horizontal="left" wrapText="1"/>
    </xf>
    <xf numFmtId="0" fontId="0" fillId="6" borderId="0" xfId="0" applyFill="1"/>
    <xf numFmtId="1" fontId="36" fillId="4" borderId="2" xfId="11" quotePrefix="1" applyNumberFormat="1" applyFont="1" applyFill="1" applyBorder="1" applyAlignment="1">
      <alignment horizontal="center" vertical="center" wrapText="1"/>
    </xf>
    <xf numFmtId="0" fontId="36" fillId="3" borderId="2" xfId="5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 wrapText="1"/>
    </xf>
    <xf numFmtId="0" fontId="38" fillId="3" borderId="2" xfId="0" applyFont="1" applyFill="1" applyBorder="1" applyAlignment="1">
      <alignment horizontal="left" wrapText="1"/>
    </xf>
    <xf numFmtId="14" fontId="38" fillId="3" borderId="2" xfId="0" applyNumberFormat="1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0" fontId="36" fillId="3" borderId="2" xfId="3" quotePrefix="1" applyFont="1" applyFill="1" applyBorder="1" applyAlignment="1">
      <alignment horizontal="center" vertical="top" wrapText="1"/>
    </xf>
    <xf numFmtId="0" fontId="36" fillId="3" borderId="2" xfId="3" quotePrefix="1" applyFont="1" applyFill="1" applyBorder="1" applyAlignment="1">
      <alignment horizontal="center" vertical="center" wrapText="1"/>
    </xf>
    <xf numFmtId="0" fontId="39" fillId="3" borderId="2" xfId="3" quotePrefix="1" applyFont="1" applyFill="1" applyBorder="1" applyAlignment="1">
      <alignment horizontal="center" vertical="top" wrapText="1"/>
    </xf>
    <xf numFmtId="0" fontId="36" fillId="3" borderId="2" xfId="3" applyFont="1" applyFill="1" applyBorder="1" applyAlignment="1">
      <alignment horizontal="left" wrapText="1"/>
    </xf>
    <xf numFmtId="0" fontId="36" fillId="3" borderId="2" xfId="3" quotePrefix="1" applyFont="1" applyFill="1" applyBorder="1" applyAlignment="1">
      <alignment horizontal="left" wrapText="1"/>
    </xf>
    <xf numFmtId="0" fontId="38" fillId="3" borderId="2" xfId="0" applyFont="1" applyFill="1" applyBorder="1"/>
    <xf numFmtId="0" fontId="0" fillId="3" borderId="0" xfId="0" applyFill="1" applyBorder="1"/>
    <xf numFmtId="2" fontId="3" fillId="3" borderId="2" xfId="0" applyNumberFormat="1" applyFont="1" applyFill="1" applyBorder="1" applyAlignment="1">
      <alignment horizontal="center" wrapText="1"/>
    </xf>
    <xf numFmtId="14" fontId="38" fillId="3" borderId="2" xfId="0" applyNumberFormat="1" applyFont="1" applyFill="1" applyBorder="1" applyAlignment="1">
      <alignment horizontal="left"/>
    </xf>
    <xf numFmtId="0" fontId="36" fillId="3" borderId="2" xfId="4" quotePrefix="1" applyFont="1" applyFill="1" applyBorder="1" applyAlignment="1">
      <alignment horizontal="left" wrapText="1"/>
    </xf>
    <xf numFmtId="2" fontId="3" fillId="3" borderId="2" xfId="14" applyNumberFormat="1" applyFont="1" applyFill="1" applyBorder="1" applyAlignment="1">
      <alignment horizontal="center" wrapText="1"/>
    </xf>
    <xf numFmtId="2" fontId="38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vertical="center" textRotation="90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14" fontId="36" fillId="3" borderId="2" xfId="3" quotePrefix="1" applyNumberFormat="1" applyFont="1" applyFill="1" applyBorder="1" applyAlignment="1">
      <alignment horizontal="left" wrapText="1"/>
    </xf>
    <xf numFmtId="1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left" wrapText="1"/>
    </xf>
    <xf numFmtId="1" fontId="13" fillId="3" borderId="2" xfId="0" applyNumberFormat="1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wrapText="1"/>
    </xf>
    <xf numFmtId="1" fontId="2" fillId="3" borderId="0" xfId="0" applyNumberFormat="1" applyFont="1" applyFill="1" applyBorder="1" applyAlignment="1">
      <alignment wrapText="1"/>
    </xf>
    <xf numFmtId="1" fontId="3" fillId="3" borderId="2" xfId="0" applyNumberFormat="1" applyFont="1" applyFill="1" applyBorder="1" applyAlignment="1">
      <alignment wrapText="1"/>
    </xf>
    <xf numFmtId="1" fontId="3" fillId="3" borderId="0" xfId="0" applyNumberFormat="1" applyFont="1" applyFill="1" applyBorder="1" applyAlignment="1">
      <alignment wrapText="1"/>
    </xf>
    <xf numFmtId="0" fontId="36" fillId="3" borderId="2" xfId="3" quotePrefix="1" applyFont="1" applyFill="1" applyBorder="1" applyAlignment="1">
      <alignment horizontal="center" wrapText="1"/>
    </xf>
    <xf numFmtId="2" fontId="36" fillId="3" borderId="2" xfId="6" applyNumberFormat="1" applyFont="1" applyFill="1" applyBorder="1" applyAlignment="1">
      <alignment horizontal="center" wrapText="1"/>
    </xf>
    <xf numFmtId="0" fontId="3" fillId="3" borderId="14" xfId="3" quotePrefix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33" fillId="3" borderId="2" xfId="4" quotePrefix="1" applyFill="1" applyBorder="1" applyAlignment="1">
      <alignment horizontal="center" vertical="top" wrapText="1"/>
    </xf>
    <xf numFmtId="0" fontId="33" fillId="3" borderId="2" xfId="3" quotePrefix="1" applyFill="1" applyBorder="1" applyAlignment="1">
      <alignment horizontal="center" vertical="top" wrapText="1"/>
    </xf>
    <xf numFmtId="165" fontId="18" fillId="0" borderId="2" xfId="28" applyNumberFormat="1" applyFont="1" applyBorder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2" fontId="18" fillId="0" borderId="20" xfId="26" applyNumberFormat="1" applyFont="1" applyFill="1" applyBorder="1" applyAlignment="1">
      <alignment horizontal="center"/>
    </xf>
    <xf numFmtId="2" fontId="51" fillId="0" borderId="2" xfId="0" applyNumberFormat="1" applyFont="1" applyBorder="1" applyAlignment="1">
      <alignment horizontal="center"/>
    </xf>
    <xf numFmtId="2" fontId="18" fillId="3" borderId="2" xfId="27" applyNumberFormat="1" applyFont="1" applyFill="1" applyBorder="1" applyAlignment="1">
      <alignment horizontal="center" vertical="center"/>
    </xf>
    <xf numFmtId="2" fontId="18" fillId="3" borderId="2" xfId="12" applyNumberFormat="1" applyFont="1" applyFill="1" applyBorder="1" applyAlignment="1">
      <alignment horizontal="center" vertical="center"/>
    </xf>
    <xf numFmtId="2" fontId="3" fillId="0" borderId="2" xfId="26" applyNumberFormat="1" applyFont="1" applyBorder="1" applyAlignment="1">
      <alignment horizontal="center"/>
    </xf>
    <xf numFmtId="2" fontId="39" fillId="2" borderId="2" xfId="7" quotePrefix="1" applyNumberFormat="1" applyFont="1" applyBorder="1" applyAlignment="1">
      <alignment horizontal="center" vertical="top" wrapText="1"/>
    </xf>
    <xf numFmtId="2" fontId="39" fillId="0" borderId="2" xfId="7" quotePrefix="1" applyNumberFormat="1" applyFont="1" applyFill="1" applyBorder="1" applyAlignment="1">
      <alignment horizontal="center" vertical="top" wrapText="1"/>
    </xf>
    <xf numFmtId="2" fontId="39" fillId="3" borderId="2" xfId="7" quotePrefix="1" applyNumberFormat="1" applyFont="1" applyFill="1" applyBorder="1" applyAlignment="1">
      <alignment horizontal="center" vertical="top" wrapText="1"/>
    </xf>
    <xf numFmtId="2" fontId="39" fillId="6" borderId="2" xfId="7" quotePrefix="1" applyNumberFormat="1" applyFont="1" applyFill="1" applyBorder="1" applyAlignment="1">
      <alignment horizontal="center" vertical="top" wrapText="1"/>
    </xf>
    <xf numFmtId="2" fontId="44" fillId="2" borderId="2" xfId="7" quotePrefix="1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6" fillId="3" borderId="2" xfId="3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61" fillId="2" borderId="0" xfId="0" applyFont="1" applyFill="1" applyAlignment="1">
      <alignment wrapText="1"/>
    </xf>
    <xf numFmtId="1" fontId="15" fillId="3" borderId="2" xfId="0" applyNumberFormat="1" applyFont="1" applyFill="1" applyBorder="1" applyAlignment="1">
      <alignment horizontal="center" wrapText="1"/>
    </xf>
    <xf numFmtId="0" fontId="57" fillId="3" borderId="2" xfId="3" applyFont="1" applyFill="1" applyBorder="1" applyAlignment="1">
      <alignment horizontal="left" wrapText="1"/>
    </xf>
    <xf numFmtId="1" fontId="15" fillId="3" borderId="2" xfId="0" applyNumberFormat="1" applyFont="1" applyFill="1" applyBorder="1" applyAlignment="1">
      <alignment wrapText="1"/>
    </xf>
    <xf numFmtId="1" fontId="15" fillId="3" borderId="0" xfId="0" applyNumberFormat="1" applyFont="1" applyFill="1" applyBorder="1" applyAlignment="1">
      <alignment wrapText="1"/>
    </xf>
    <xf numFmtId="0" fontId="49" fillId="0" borderId="0" xfId="0" applyFont="1"/>
    <xf numFmtId="0" fontId="3" fillId="3" borderId="2" xfId="3" quotePrefix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left" wrapText="1"/>
    </xf>
    <xf numFmtId="0" fontId="3" fillId="3" borderId="2" xfId="6" applyFont="1" applyFill="1" applyBorder="1" applyAlignment="1">
      <alignment horizontal="left" wrapText="1"/>
    </xf>
    <xf numFmtId="14" fontId="3" fillId="3" borderId="2" xfId="4" quotePrefix="1" applyNumberFormat="1" applyFont="1" applyFill="1" applyBorder="1" applyAlignment="1">
      <alignment horizontal="left" wrapText="1"/>
    </xf>
    <xf numFmtId="0" fontId="2" fillId="3" borderId="2" xfId="4" quotePrefix="1" applyFont="1" applyFill="1" applyBorder="1" applyAlignment="1">
      <alignment horizontal="left" wrapText="1"/>
    </xf>
    <xf numFmtId="0" fontId="3" fillId="3" borderId="2" xfId="3" quotePrefix="1" applyFont="1" applyFill="1" applyBorder="1" applyAlignment="1">
      <alignment horizontal="left" wrapText="1"/>
    </xf>
    <xf numFmtId="0" fontId="60" fillId="3" borderId="0" xfId="0" applyFont="1" applyFill="1" applyAlignment="1">
      <alignment wrapText="1"/>
    </xf>
    <xf numFmtId="0" fontId="38" fillId="3" borderId="2" xfId="0" applyFont="1" applyFill="1" applyBorder="1" applyAlignment="1">
      <alignment vertical="top" wrapText="1"/>
    </xf>
    <xf numFmtId="0" fontId="46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left" wrapText="1"/>
    </xf>
    <xf numFmtId="0" fontId="41" fillId="3" borderId="0" xfId="0" applyFont="1" applyFill="1" applyAlignment="1">
      <alignment horizontal="left" wrapText="1"/>
    </xf>
    <xf numFmtId="0" fontId="41" fillId="3" borderId="2" xfId="0" applyFont="1" applyFill="1" applyBorder="1" applyAlignment="1">
      <alignment horizontal="left" wrapText="1"/>
    </xf>
    <xf numFmtId="49" fontId="3" fillId="3" borderId="13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wrapText="1"/>
    </xf>
    <xf numFmtId="2" fontId="3" fillId="3" borderId="13" xfId="0" applyNumberFormat="1" applyFont="1" applyFill="1" applyBorder="1" applyAlignment="1">
      <alignment horizontal="center" wrapText="1"/>
    </xf>
    <xf numFmtId="2" fontId="40" fillId="3" borderId="2" xfId="0" applyNumberFormat="1" applyFont="1" applyFill="1" applyBorder="1" applyAlignment="1">
      <alignment vertical="top" wrapText="1"/>
    </xf>
    <xf numFmtId="0" fontId="3" fillId="0" borderId="0" xfId="0" applyFont="1"/>
    <xf numFmtId="0" fontId="2" fillId="3" borderId="2" xfId="25" applyNumberFormat="1" applyFont="1" applyFill="1" applyBorder="1" applyAlignment="1">
      <alignment horizontal="center" wrapText="1"/>
    </xf>
    <xf numFmtId="2" fontId="3" fillId="0" borderId="15" xfId="26" applyNumberFormat="1" applyFont="1" applyBorder="1" applyAlignment="1">
      <alignment horizontal="center"/>
    </xf>
    <xf numFmtId="2" fontId="3" fillId="0" borderId="25" xfId="26" applyNumberFormat="1" applyFont="1" applyBorder="1" applyAlignment="1">
      <alignment horizontal="center"/>
    </xf>
    <xf numFmtId="0" fontId="2" fillId="3" borderId="3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3" xfId="4" quotePrefix="1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center" wrapText="1"/>
    </xf>
    <xf numFmtId="49" fontId="3" fillId="3" borderId="13" xfId="0" applyNumberFormat="1" applyFont="1" applyFill="1" applyBorder="1" applyAlignment="1">
      <alignment horizontal="left" wrapText="1"/>
    </xf>
    <xf numFmtId="2" fontId="2" fillId="3" borderId="2" xfId="0" applyNumberFormat="1" applyFont="1" applyFill="1" applyBorder="1" applyAlignment="1">
      <alignment horizontal="center" wrapText="1"/>
    </xf>
    <xf numFmtId="2" fontId="2" fillId="3" borderId="13" xfId="0" applyNumberFormat="1" applyFont="1" applyFill="1" applyBorder="1" applyAlignment="1">
      <alignment horizontal="center" wrapText="1"/>
    </xf>
    <xf numFmtId="0" fontId="2" fillId="3" borderId="2" xfId="6" applyFont="1" applyFill="1" applyBorder="1" applyAlignment="1">
      <alignment horizontal="left" wrapText="1"/>
    </xf>
    <xf numFmtId="14" fontId="2" fillId="3" borderId="2" xfId="4" quotePrefix="1" applyNumberFormat="1" applyFont="1" applyFill="1" applyBorder="1" applyAlignment="1">
      <alignment horizontal="center" wrapText="1"/>
    </xf>
    <xf numFmtId="0" fontId="2" fillId="3" borderId="2" xfId="7" quotePrefix="1" applyFont="1" applyFill="1" applyBorder="1" applyAlignment="1">
      <alignment horizontal="left" wrapText="1"/>
    </xf>
    <xf numFmtId="0" fontId="37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4" fillId="2" borderId="2" xfId="4" applyFont="1" applyBorder="1" applyAlignment="1">
      <alignment horizontal="left" vertical="top" wrapText="1"/>
    </xf>
    <xf numFmtId="0" fontId="3" fillId="3" borderId="2" xfId="5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left" wrapText="1"/>
    </xf>
    <xf numFmtId="0" fontId="3" fillId="3" borderId="2" xfId="4" quotePrefix="1" applyFont="1" applyFill="1" applyBorder="1" applyAlignment="1">
      <alignment horizontal="left" wrapText="1"/>
    </xf>
    <xf numFmtId="0" fontId="2" fillId="3" borderId="2" xfId="0" applyFont="1" applyFill="1" applyBorder="1" applyAlignment="1">
      <alignment vertical="top" wrapText="1"/>
    </xf>
    <xf numFmtId="0" fontId="59" fillId="3" borderId="0" xfId="0" applyFont="1" applyFill="1"/>
    <xf numFmtId="165" fontId="18" fillId="3" borderId="2" xfId="37" applyNumberFormat="1" applyFont="1" applyFill="1" applyBorder="1" applyAlignment="1">
      <alignment horizontal="center"/>
    </xf>
    <xf numFmtId="0" fontId="62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57" fillId="3" borderId="2" xfId="4" quotePrefix="1" applyFont="1" applyFill="1" applyBorder="1" applyAlignment="1">
      <alignment horizontal="left" wrapText="1"/>
    </xf>
    <xf numFmtId="0" fontId="49" fillId="3" borderId="2" xfId="0" applyFont="1" applyFill="1" applyBorder="1"/>
    <xf numFmtId="1" fontId="54" fillId="0" borderId="2" xfId="11" quotePrefix="1" applyNumberFormat="1" applyFont="1" applyFill="1" applyBorder="1" applyAlignment="1">
      <alignment horizontal="center" vertical="center" wrapText="1"/>
    </xf>
    <xf numFmtId="0" fontId="54" fillId="0" borderId="2" xfId="7" quotePrefix="1" applyFont="1" applyFill="1" applyBorder="1" applyAlignment="1">
      <alignment horizontal="center" vertical="center" wrapText="1"/>
    </xf>
    <xf numFmtId="0" fontId="54" fillId="0" borderId="2" xfId="7" quotePrefix="1" applyFont="1" applyFill="1" applyBorder="1" applyAlignment="1">
      <alignment horizontal="left" wrapText="1"/>
    </xf>
    <xf numFmtId="0" fontId="54" fillId="0" borderId="2" xfId="7" applyFont="1" applyFill="1" applyBorder="1" applyAlignment="1">
      <alignment horizontal="left" wrapText="1"/>
    </xf>
    <xf numFmtId="0" fontId="54" fillId="0" borderId="2" xfId="7" quotePrefix="1" applyFont="1" applyFill="1" applyBorder="1" applyAlignment="1">
      <alignment horizontal="center" vertical="top" wrapText="1"/>
    </xf>
    <xf numFmtId="2" fontId="54" fillId="0" borderId="2" xfId="7" quotePrefix="1" applyNumberFormat="1" applyFont="1" applyFill="1" applyBorder="1" applyAlignment="1">
      <alignment horizontal="center" wrapText="1"/>
    </xf>
    <xf numFmtId="0" fontId="54" fillId="0" borderId="2" xfId="4" quotePrefix="1" applyFont="1" applyFill="1" applyBorder="1" applyAlignment="1">
      <alignment horizontal="left" wrapText="1"/>
    </xf>
    <xf numFmtId="0" fontId="54" fillId="2" borderId="2" xfId="7" quotePrefix="1" applyFont="1" applyBorder="1" applyAlignment="1">
      <alignment horizontal="center" vertical="top" wrapText="1"/>
    </xf>
    <xf numFmtId="0" fontId="6" fillId="3" borderId="13" xfId="0" applyFont="1" applyFill="1" applyBorder="1" applyAlignment="1">
      <alignment horizontal="left" wrapText="1"/>
    </xf>
    <xf numFmtId="165" fontId="18" fillId="3" borderId="2" xfId="39" applyNumberFormat="1" applyFont="1" applyFill="1" applyBorder="1" applyAlignment="1">
      <alignment horizontal="center"/>
    </xf>
    <xf numFmtId="0" fontId="36" fillId="3" borderId="2" xfId="6" applyFont="1" applyFill="1" applyBorder="1" applyAlignment="1">
      <alignment horizontal="left" wrapText="1"/>
    </xf>
    <xf numFmtId="14" fontId="36" fillId="3" borderId="2" xfId="4" quotePrefix="1" applyNumberFormat="1" applyFont="1" applyFill="1" applyBorder="1" applyAlignment="1">
      <alignment horizontal="left" wrapText="1"/>
    </xf>
    <xf numFmtId="0" fontId="41" fillId="3" borderId="2" xfId="4" quotePrefix="1" applyFont="1" applyFill="1" applyBorder="1" applyAlignment="1">
      <alignment horizontal="left" wrapText="1"/>
    </xf>
    <xf numFmtId="2" fontId="1" fillId="3" borderId="13" xfId="0" applyNumberFormat="1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0" fillId="3" borderId="0" xfId="13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left" vertical="top" wrapText="1"/>
    </xf>
    <xf numFmtId="0" fontId="12" fillId="3" borderId="0" xfId="13" applyFont="1" applyFill="1" applyBorder="1" applyAlignment="1">
      <alignment horizontal="center" vertical="center"/>
    </xf>
    <xf numFmtId="0" fontId="33" fillId="3" borderId="2" xfId="3" quotePrefix="1" applyFill="1" applyBorder="1" applyAlignment="1">
      <alignment horizontal="left" textRotation="90" wrapText="1"/>
    </xf>
    <xf numFmtId="0" fontId="33" fillId="3" borderId="2" xfId="4" quotePrefix="1" applyFill="1" applyBorder="1" applyAlignment="1">
      <alignment horizontal="left" textRotation="90" wrapText="1"/>
    </xf>
    <xf numFmtId="0" fontId="33" fillId="3" borderId="2" xfId="3" quotePrefix="1" applyFill="1" applyBorder="1" applyAlignment="1">
      <alignment horizontal="center" wrapText="1"/>
    </xf>
    <xf numFmtId="0" fontId="33" fillId="3" borderId="13" xfId="3" quotePrefix="1" applyFill="1" applyBorder="1" applyAlignment="1">
      <alignment horizontal="center" wrapText="1"/>
    </xf>
    <xf numFmtId="0" fontId="33" fillId="3" borderId="13" xfId="4" quotePrefix="1" applyFill="1" applyBorder="1" applyAlignment="1">
      <alignment horizontal="center" wrapText="1"/>
    </xf>
    <xf numFmtId="0" fontId="33" fillId="3" borderId="2" xfId="4" quotePrefix="1" applyFill="1" applyBorder="1" applyAlignment="1">
      <alignment horizontal="center" wrapText="1"/>
    </xf>
    <xf numFmtId="0" fontId="25" fillId="3" borderId="2" xfId="0" applyFont="1" applyFill="1" applyBorder="1" applyAlignment="1">
      <alignment horizontal="left" wrapText="1"/>
    </xf>
    <xf numFmtId="0" fontId="25" fillId="3" borderId="2" xfId="0" applyFont="1" applyFill="1" applyBorder="1" applyAlignment="1">
      <alignment horizontal="justify" vertical="top" wrapText="1"/>
    </xf>
    <xf numFmtId="2" fontId="25" fillId="3" borderId="2" xfId="0" applyNumberFormat="1" applyFont="1" applyFill="1" applyBorder="1" applyAlignment="1">
      <alignment horizontal="center" wrapText="1"/>
    </xf>
    <xf numFmtId="0" fontId="25" fillId="3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horizontal="center" wrapText="1"/>
    </xf>
    <xf numFmtId="0" fontId="25" fillId="3" borderId="13" xfId="0" applyFont="1" applyFill="1" applyBorder="1" applyAlignment="1">
      <alignment horizontal="left" wrapText="1"/>
    </xf>
    <xf numFmtId="0" fontId="25" fillId="3" borderId="13" xfId="0" applyFont="1" applyFill="1" applyBorder="1" applyAlignment="1">
      <alignment horizontal="center" wrapText="1"/>
    </xf>
    <xf numFmtId="2" fontId="25" fillId="3" borderId="13" xfId="0" applyNumberFormat="1" applyFont="1" applyFill="1" applyBorder="1" applyAlignment="1">
      <alignment horizontal="center" wrapText="1"/>
    </xf>
    <xf numFmtId="1" fontId="26" fillId="3" borderId="2" xfId="0" applyNumberFormat="1" applyFont="1" applyFill="1" applyBorder="1" applyAlignment="1">
      <alignment horizontal="center"/>
    </xf>
    <xf numFmtId="1" fontId="26" fillId="3" borderId="2" xfId="0" applyNumberFormat="1" applyFont="1" applyFill="1" applyBorder="1" applyAlignment="1">
      <alignment horizontal="left" wrapText="1"/>
    </xf>
    <xf numFmtId="1" fontId="26" fillId="3" borderId="2" xfId="0" applyNumberFormat="1" applyFont="1" applyFill="1" applyBorder="1" applyAlignment="1">
      <alignment horizontal="center" wrapText="1"/>
    </xf>
    <xf numFmtId="2" fontId="26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/>
    <xf numFmtId="49" fontId="26" fillId="3" borderId="2" xfId="0" applyNumberFormat="1" applyFont="1" applyFill="1" applyBorder="1" applyAlignment="1">
      <alignment horizontal="center" wrapText="1"/>
    </xf>
    <xf numFmtId="0" fontId="41" fillId="3" borderId="2" xfId="4" quotePrefix="1" applyFont="1" applyFill="1" applyBorder="1" applyAlignment="1">
      <alignment horizontal="center" wrapText="1"/>
    </xf>
    <xf numFmtId="0" fontId="25" fillId="3" borderId="1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center" wrapText="1"/>
    </xf>
    <xf numFmtId="0" fontId="36" fillId="3" borderId="2" xfId="3" quotePrefix="1" applyNumberFormat="1" applyFont="1" applyFill="1" applyBorder="1" applyAlignment="1">
      <alignment horizontal="center" wrapText="1"/>
    </xf>
    <xf numFmtId="2" fontId="6" fillId="3" borderId="13" xfId="0" applyNumberFormat="1" applyFont="1" applyFill="1" applyBorder="1" applyAlignment="1">
      <alignment horizontal="center" wrapText="1"/>
    </xf>
    <xf numFmtId="2" fontId="36" fillId="3" borderId="2" xfId="6" applyNumberFormat="1" applyFont="1" applyFill="1" applyBorder="1" applyAlignment="1">
      <alignment horizontal="left" wrapText="1"/>
    </xf>
    <xf numFmtId="0" fontId="36" fillId="3" borderId="2" xfId="4" applyFont="1" applyFill="1" applyBorder="1" applyAlignment="1">
      <alignment horizontal="left" wrapText="1"/>
    </xf>
    <xf numFmtId="0" fontId="6" fillId="3" borderId="2" xfId="0" applyNumberFormat="1" applyFont="1" applyFill="1" applyBorder="1" applyAlignment="1">
      <alignment horizontal="center" wrapText="1"/>
    </xf>
    <xf numFmtId="0" fontId="38" fillId="3" borderId="2" xfId="0" applyFont="1" applyFill="1" applyBorder="1" applyAlignment="1">
      <alignment horizontal="center" wrapText="1"/>
    </xf>
    <xf numFmtId="0" fontId="36" fillId="3" borderId="2" xfId="6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wrapText="1"/>
    </xf>
    <xf numFmtId="2" fontId="36" fillId="3" borderId="2" xfId="3" quotePrefix="1" applyNumberFormat="1" applyFont="1" applyFill="1" applyBorder="1" applyAlignment="1">
      <alignment horizontal="center" wrapText="1"/>
    </xf>
    <xf numFmtId="0" fontId="41" fillId="3" borderId="2" xfId="3" quotePrefix="1" applyFont="1" applyFill="1" applyBorder="1" applyAlignment="1">
      <alignment horizontal="center" vertical="top" wrapText="1"/>
    </xf>
    <xf numFmtId="46" fontId="6" fillId="3" borderId="2" xfId="0" applyNumberFormat="1" applyFont="1" applyFill="1" applyBorder="1" applyAlignment="1">
      <alignment horizontal="left" wrapText="1"/>
    </xf>
    <xf numFmtId="14" fontId="36" fillId="3" borderId="2" xfId="3" quotePrefix="1" applyNumberFormat="1" applyFont="1" applyFill="1" applyBorder="1" applyAlignment="1">
      <alignment horizontal="center" wrapText="1"/>
    </xf>
    <xf numFmtId="0" fontId="36" fillId="3" borderId="2" xfId="3" quotePrefix="1" applyFont="1" applyFill="1" applyBorder="1" applyAlignment="1">
      <alignment wrapText="1"/>
    </xf>
    <xf numFmtId="0" fontId="41" fillId="3" borderId="2" xfId="3" quotePrefix="1" applyFont="1" applyFill="1" applyBorder="1" applyAlignment="1">
      <alignment horizontal="center" vertical="center" wrapText="1"/>
    </xf>
    <xf numFmtId="0" fontId="39" fillId="3" borderId="2" xfId="3" quotePrefix="1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2" fontId="5" fillId="3" borderId="13" xfId="0" applyNumberFormat="1" applyFont="1" applyFill="1" applyBorder="1" applyAlignment="1">
      <alignment horizontal="center" wrapText="1"/>
    </xf>
    <xf numFmtId="0" fontId="39" fillId="3" borderId="2" xfId="3" applyFont="1" applyFill="1" applyBorder="1" applyAlignment="1">
      <alignment horizontal="center" vertical="top" wrapText="1"/>
    </xf>
    <xf numFmtId="0" fontId="54" fillId="3" borderId="13" xfId="3" quotePrefix="1" applyFont="1" applyFill="1" applyBorder="1" applyAlignment="1">
      <alignment horizontal="left" wrapText="1"/>
    </xf>
    <xf numFmtId="1" fontId="26" fillId="3" borderId="15" xfId="0" applyNumberFormat="1" applyFont="1" applyFill="1" applyBorder="1" applyAlignment="1">
      <alignment horizontal="center" wrapText="1"/>
    </xf>
    <xf numFmtId="0" fontId="36" fillId="3" borderId="13" xfId="3" quotePrefix="1" applyFont="1" applyFill="1" applyBorder="1" applyAlignment="1">
      <alignment horizontal="left" wrapText="1"/>
    </xf>
    <xf numFmtId="1" fontId="3" fillId="3" borderId="15" xfId="0" applyNumberFormat="1" applyFont="1" applyFill="1" applyBorder="1" applyAlignment="1">
      <alignment horizontal="center" wrapText="1"/>
    </xf>
    <xf numFmtId="0" fontId="3" fillId="3" borderId="13" xfId="3" quotePrefix="1" applyFont="1" applyFill="1" applyBorder="1" applyAlignment="1">
      <alignment horizontal="left" wrapText="1"/>
    </xf>
    <xf numFmtId="0" fontId="59" fillId="3" borderId="0" xfId="0" applyFont="1" applyFill="1" applyAlignment="1">
      <alignment wrapText="1"/>
    </xf>
    <xf numFmtId="0" fontId="41" fillId="3" borderId="6" xfId="3" quotePrefix="1" applyFont="1" applyFill="1" applyBorder="1" applyAlignment="1">
      <alignment vertical="top" wrapText="1"/>
    </xf>
    <xf numFmtId="0" fontId="8" fillId="3" borderId="1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left" wrapText="1"/>
    </xf>
    <xf numFmtId="2" fontId="8" fillId="3" borderId="13" xfId="0" applyNumberFormat="1" applyFont="1" applyFill="1" applyBorder="1" applyAlignment="1">
      <alignment horizontal="center" wrapText="1"/>
    </xf>
    <xf numFmtId="14" fontId="36" fillId="3" borderId="6" xfId="4" quotePrefix="1" applyNumberFormat="1" applyFont="1" applyFill="1" applyBorder="1" applyAlignment="1">
      <alignment horizontal="center" wrapText="1"/>
    </xf>
    <xf numFmtId="2" fontId="3" fillId="3" borderId="13" xfId="0" applyNumberFormat="1" applyFont="1" applyFill="1" applyBorder="1" applyAlignment="1">
      <alignment horizontal="left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13" xfId="3" quotePrefix="1" applyFont="1" applyFill="1" applyBorder="1" applyAlignment="1">
      <alignment horizontal="left" wrapText="1"/>
    </xf>
    <xf numFmtId="2" fontId="2" fillId="3" borderId="2" xfId="0" applyNumberFormat="1" applyFont="1" applyFill="1" applyBorder="1" applyAlignment="1">
      <alignment horizontal="left" wrapText="1"/>
    </xf>
    <xf numFmtId="2" fontId="2" fillId="3" borderId="2" xfId="33" applyNumberFormat="1" applyFont="1" applyFill="1" applyBorder="1" applyAlignment="1">
      <alignment horizontal="center"/>
    </xf>
    <xf numFmtId="14" fontId="2" fillId="3" borderId="2" xfId="4" quotePrefix="1" applyNumberFormat="1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3" quotePrefix="1" applyFont="1" applyFill="1" applyBorder="1" applyAlignment="1">
      <alignment wrapText="1"/>
    </xf>
    <xf numFmtId="0" fontId="2" fillId="3" borderId="13" xfId="0" applyFont="1" applyFill="1" applyBorder="1" applyAlignment="1">
      <alignment horizontal="left" wrapText="1"/>
    </xf>
    <xf numFmtId="0" fontId="2" fillId="3" borderId="2" xfId="25" applyNumberFormat="1" applyFont="1" applyFill="1" applyBorder="1" applyAlignment="1">
      <alignment horizontal="left" wrapText="1"/>
    </xf>
    <xf numFmtId="2" fontId="2" fillId="3" borderId="2" xfId="25" applyNumberFormat="1" applyFont="1" applyFill="1" applyBorder="1" applyAlignment="1">
      <alignment horizontal="center"/>
    </xf>
    <xf numFmtId="0" fontId="2" fillId="3" borderId="2" xfId="25" applyNumberFormat="1" applyFont="1" applyFill="1" applyBorder="1" applyAlignment="1">
      <alignment horizontal="center" vertical="top" wrapText="1"/>
    </xf>
    <xf numFmtId="0" fontId="2" fillId="3" borderId="13" xfId="25" applyNumberFormat="1" applyFont="1" applyFill="1" applyBorder="1" applyAlignment="1">
      <alignment horizontal="center" vertical="center" wrapText="1"/>
    </xf>
    <xf numFmtId="2" fontId="2" fillId="3" borderId="13" xfId="25" applyNumberFormat="1" applyFont="1" applyFill="1" applyBorder="1" applyAlignment="1">
      <alignment horizontal="center"/>
    </xf>
    <xf numFmtId="0" fontId="2" fillId="3" borderId="2" xfId="3" applyFont="1" applyFill="1" applyBorder="1" applyAlignment="1">
      <alignment horizontal="left" wrapText="1"/>
    </xf>
    <xf numFmtId="1" fontId="2" fillId="3" borderId="13" xfId="0" applyNumberFormat="1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horizontal="left" wrapText="1"/>
    </xf>
    <xf numFmtId="0" fontId="2" fillId="3" borderId="2" xfId="3" quotePrefix="1" applyFont="1" applyFill="1" applyBorder="1" applyAlignment="1">
      <alignment horizontal="center" wrapText="1"/>
    </xf>
    <xf numFmtId="14" fontId="2" fillId="3" borderId="2" xfId="3" quotePrefix="1" applyNumberFormat="1" applyFont="1" applyFill="1" applyBorder="1" applyAlignment="1">
      <alignment horizontal="left" wrapText="1"/>
    </xf>
    <xf numFmtId="0" fontId="2" fillId="3" borderId="21" xfId="4" quotePrefix="1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/>
    </xf>
    <xf numFmtId="0" fontId="39" fillId="3" borderId="2" xfId="3" applyFont="1" applyFill="1" applyBorder="1" applyAlignment="1">
      <alignment horizontal="left" wrapText="1"/>
    </xf>
    <xf numFmtId="1" fontId="26" fillId="3" borderId="3" xfId="0" applyNumberFormat="1" applyFont="1" applyFill="1" applyBorder="1" applyAlignment="1">
      <alignment horizontal="left" wrapText="1"/>
    </xf>
    <xf numFmtId="1" fontId="15" fillId="3" borderId="2" xfId="0" applyNumberFormat="1" applyFont="1" applyFill="1" applyBorder="1" applyAlignment="1">
      <alignment horizontal="left" wrapText="1"/>
    </xf>
    <xf numFmtId="49" fontId="15" fillId="3" borderId="2" xfId="0" applyNumberFormat="1" applyFont="1" applyFill="1" applyBorder="1" applyAlignment="1">
      <alignment horizontal="center" wrapText="1"/>
    </xf>
    <xf numFmtId="2" fontId="15" fillId="3" borderId="2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0" fontId="2" fillId="3" borderId="30" xfId="38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14" fontId="36" fillId="3" borderId="2" xfId="4" applyNumberFormat="1" applyFont="1" applyFill="1" applyBorder="1" applyAlignment="1">
      <alignment horizontal="left" wrapText="1"/>
    </xf>
    <xf numFmtId="165" fontId="18" fillId="3" borderId="2" xfId="40" applyNumberFormat="1" applyFont="1" applyFill="1" applyBorder="1" applyAlignment="1">
      <alignment horizontal="center"/>
    </xf>
    <xf numFmtId="0" fontId="44" fillId="3" borderId="2" xfId="3" applyFont="1" applyFill="1" applyBorder="1" applyAlignment="1">
      <alignment horizontal="left" wrapText="1"/>
    </xf>
    <xf numFmtId="0" fontId="44" fillId="3" borderId="2" xfId="3" quotePrefix="1" applyFont="1" applyFill="1" applyBorder="1" applyAlignment="1">
      <alignment horizontal="left" wrapText="1"/>
    </xf>
    <xf numFmtId="0" fontId="41" fillId="3" borderId="2" xfId="6" applyFont="1" applyFill="1" applyBorder="1" applyAlignment="1">
      <alignment horizontal="left" wrapText="1"/>
    </xf>
    <xf numFmtId="14" fontId="41" fillId="3" borderId="2" xfId="4" quotePrefix="1" applyNumberFormat="1" applyFont="1" applyFill="1" applyBorder="1" applyAlignment="1">
      <alignment horizontal="left" wrapText="1"/>
    </xf>
    <xf numFmtId="0" fontId="41" fillId="3" borderId="2" xfId="3" quotePrefix="1" applyFont="1" applyFill="1" applyBorder="1" applyAlignment="1">
      <alignment horizontal="left" wrapText="1"/>
    </xf>
    <xf numFmtId="1" fontId="3" fillId="3" borderId="2" xfId="0" applyNumberFormat="1" applyFont="1" applyFill="1" applyBorder="1" applyAlignment="1">
      <alignment horizontal="center" vertical="center"/>
    </xf>
    <xf numFmtId="2" fontId="33" fillId="3" borderId="2" xfId="6" applyNumberFormat="1" applyFill="1" applyBorder="1" applyAlignment="1">
      <alignment horizontal="center" wrapText="1"/>
    </xf>
    <xf numFmtId="0" fontId="36" fillId="3" borderId="3" xfId="3" quotePrefix="1" applyFont="1" applyFill="1" applyBorder="1" applyAlignment="1">
      <alignment horizontal="left" wrapText="1"/>
    </xf>
    <xf numFmtId="2" fontId="5" fillId="3" borderId="2" xfId="0" applyNumberFormat="1" applyFont="1" applyFill="1" applyBorder="1" applyAlignment="1">
      <alignment horizontal="center" wrapText="1"/>
    </xf>
    <xf numFmtId="0" fontId="36" fillId="3" borderId="15" xfId="6" applyFont="1" applyFill="1" applyBorder="1" applyAlignment="1">
      <alignment horizontal="center" wrapText="1"/>
    </xf>
    <xf numFmtId="0" fontId="43" fillId="3" borderId="2" xfId="0" applyFont="1" applyFill="1" applyBorder="1" applyAlignment="1">
      <alignment vertical="top" wrapText="1"/>
    </xf>
    <xf numFmtId="0" fontId="34" fillId="3" borderId="26" xfId="8" quotePrefix="1" applyFill="1" applyBorder="1" applyAlignment="1">
      <alignment horizontal="center" vertical="top" wrapText="1"/>
    </xf>
    <xf numFmtId="2" fontId="34" fillId="3" borderId="2" xfId="10" applyNumberFormat="1" applyFill="1" applyBorder="1" applyAlignment="1">
      <alignment horizontal="center" vertical="top" wrapText="1"/>
    </xf>
    <xf numFmtId="0" fontId="34" fillId="3" borderId="24" xfId="10" applyFill="1" applyBorder="1" applyAlignment="1">
      <alignment horizontal="center" vertical="top" wrapText="1"/>
    </xf>
    <xf numFmtId="2" fontId="0" fillId="3" borderId="0" xfId="0" applyNumberFormat="1" applyFill="1" applyAlignment="1">
      <alignment wrapText="1"/>
    </xf>
    <xf numFmtId="1" fontId="41" fillId="3" borderId="2" xfId="11" quotePrefix="1" applyNumberFormat="1" applyFont="1" applyFill="1" applyBorder="1" applyAlignment="1">
      <alignment horizontal="center" vertical="center" wrapText="1"/>
    </xf>
    <xf numFmtId="0" fontId="41" fillId="3" borderId="2" xfId="7" quotePrefix="1" applyFont="1" applyFill="1" applyBorder="1" applyAlignment="1">
      <alignment horizontal="center" vertical="center" wrapText="1"/>
    </xf>
    <xf numFmtId="0" fontId="41" fillId="3" borderId="2" xfId="7" quotePrefix="1" applyFont="1" applyFill="1" applyBorder="1" applyAlignment="1">
      <alignment horizontal="left" wrapText="1"/>
    </xf>
    <xf numFmtId="0" fontId="41" fillId="3" borderId="2" xfId="7" applyFont="1" applyFill="1" applyBorder="1" applyAlignment="1">
      <alignment horizontal="left" wrapText="1"/>
    </xf>
    <xf numFmtId="2" fontId="41" fillId="3" borderId="2" xfId="7" quotePrefix="1" applyNumberFormat="1" applyFont="1" applyFill="1" applyBorder="1" applyAlignment="1">
      <alignment horizontal="center" wrapText="1"/>
    </xf>
    <xf numFmtId="14" fontId="41" fillId="3" borderId="2" xfId="7" quotePrefix="1" applyNumberFormat="1" applyFont="1" applyFill="1" applyBorder="1" applyAlignment="1">
      <alignment horizontal="left" wrapText="1"/>
    </xf>
    <xf numFmtId="0" fontId="44" fillId="3" borderId="2" xfId="7" quotePrefix="1" applyFont="1" applyFill="1" applyBorder="1" applyAlignment="1">
      <alignment horizontal="center" vertical="top" wrapText="1"/>
    </xf>
    <xf numFmtId="2" fontId="44" fillId="3" borderId="2" xfId="7" quotePrefix="1" applyNumberFormat="1" applyFont="1" applyFill="1" applyBorder="1" applyAlignment="1">
      <alignment horizontal="center" wrapText="1"/>
    </xf>
    <xf numFmtId="0" fontId="44" fillId="3" borderId="2" xfId="7" quotePrefix="1" applyFont="1" applyFill="1" applyBorder="1" applyAlignment="1">
      <alignment horizontal="left" wrapText="1"/>
    </xf>
    <xf numFmtId="0" fontId="33" fillId="3" borderId="2" xfId="3" applyFill="1" applyBorder="1" applyAlignment="1">
      <alignment horizontal="left" textRotation="90" wrapText="1"/>
    </xf>
    <xf numFmtId="2" fontId="25" fillId="3" borderId="2" xfId="0" applyNumberFormat="1" applyFont="1" applyFill="1" applyBorder="1" applyAlignment="1">
      <alignment horizontal="left" wrapText="1"/>
    </xf>
    <xf numFmtId="0" fontId="6" fillId="3" borderId="2" xfId="0" applyNumberFormat="1" applyFont="1" applyFill="1" applyBorder="1" applyAlignment="1">
      <alignment horizontal="left" wrapText="1"/>
    </xf>
    <xf numFmtId="0" fontId="40" fillId="3" borderId="2" xfId="0" applyFont="1" applyFill="1" applyBorder="1" applyAlignment="1">
      <alignment horizontal="left" wrapText="1"/>
    </xf>
    <xf numFmtId="0" fontId="40" fillId="3" borderId="2" xfId="0" applyFont="1" applyFill="1" applyBorder="1" applyAlignment="1">
      <alignment vertical="top" wrapText="1"/>
    </xf>
    <xf numFmtId="0" fontId="39" fillId="3" borderId="2" xfId="5" applyFont="1" applyFill="1" applyBorder="1" applyAlignment="1">
      <alignment horizontal="center" vertical="center" wrapText="1"/>
    </xf>
    <xf numFmtId="0" fontId="39" fillId="3" borderId="2" xfId="5" quotePrefix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wrapText="1"/>
    </xf>
    <xf numFmtId="2" fontId="40" fillId="3" borderId="2" xfId="0" applyNumberFormat="1" applyFont="1" applyFill="1" applyBorder="1" applyAlignment="1">
      <alignment horizontal="center" wrapText="1"/>
    </xf>
    <xf numFmtId="0" fontId="36" fillId="3" borderId="2" xfId="5" applyFont="1" applyFill="1" applyBorder="1" applyAlignment="1">
      <alignment horizontal="left" vertical="center" wrapText="1"/>
    </xf>
    <xf numFmtId="165" fontId="18" fillId="3" borderId="2" xfId="42" applyNumberFormat="1" applyFont="1" applyFill="1" applyBorder="1" applyAlignment="1">
      <alignment horizontal="center"/>
    </xf>
    <xf numFmtId="2" fontId="38" fillId="3" borderId="2" xfId="0" applyNumberFormat="1" applyFont="1" applyFill="1" applyBorder="1" applyAlignment="1">
      <alignment horizontal="center" wrapText="1"/>
    </xf>
    <xf numFmtId="0" fontId="33" fillId="3" borderId="2" xfId="7" quotePrefix="1" applyFont="1" applyFill="1" applyBorder="1" applyAlignment="1">
      <alignment horizontal="center" vertical="center" wrapText="1"/>
    </xf>
    <xf numFmtId="0" fontId="39" fillId="3" borderId="2" xfId="8" quotePrefix="1" applyFont="1" applyFill="1" applyBorder="1" applyAlignment="1">
      <alignment horizontal="center" vertical="top" wrapText="1"/>
    </xf>
    <xf numFmtId="2" fontId="36" fillId="3" borderId="2" xfId="10" applyNumberFormat="1" applyFont="1" applyFill="1" applyBorder="1" applyAlignment="1">
      <alignment horizontal="center" wrapText="1"/>
    </xf>
    <xf numFmtId="0" fontId="39" fillId="3" borderId="2" xfId="10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left" vertical="top" wrapText="1"/>
    </xf>
    <xf numFmtId="0" fontId="46" fillId="3" borderId="2" xfId="0" applyFont="1" applyFill="1" applyBorder="1" applyAlignment="1">
      <alignment horizontal="left" wrapText="1"/>
    </xf>
    <xf numFmtId="0" fontId="44" fillId="3" borderId="2" xfId="8" quotePrefix="1" applyFont="1" applyFill="1" applyBorder="1" applyAlignment="1">
      <alignment horizontal="center" vertical="top" wrapText="1"/>
    </xf>
    <xf numFmtId="0" fontId="44" fillId="3" borderId="2" xfId="9" quotePrefix="1" applyFont="1" applyFill="1" applyBorder="1" applyAlignment="1">
      <alignment horizontal="center" wrapText="1"/>
    </xf>
    <xf numFmtId="2" fontId="41" fillId="3" borderId="2" xfId="10" applyNumberFormat="1" applyFont="1" applyFill="1" applyBorder="1" applyAlignment="1">
      <alignment horizontal="center" wrapText="1"/>
    </xf>
    <xf numFmtId="0" fontId="44" fillId="3" borderId="2" xfId="10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left" vertical="top" wrapText="1"/>
    </xf>
    <xf numFmtId="0" fontId="41" fillId="3" borderId="2" xfId="9" quotePrefix="1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left" wrapText="1"/>
    </xf>
    <xf numFmtId="0" fontId="49" fillId="3" borderId="2" xfId="0" applyFont="1" applyFill="1" applyBorder="1" applyAlignment="1">
      <alignment vertical="top" wrapText="1"/>
    </xf>
    <xf numFmtId="0" fontId="50" fillId="3" borderId="2" xfId="8" quotePrefix="1" applyFont="1" applyFill="1" applyBorder="1" applyAlignment="1">
      <alignment horizontal="center" vertical="top" wrapText="1"/>
    </xf>
    <xf numFmtId="1" fontId="50" fillId="3" borderId="2" xfId="9" quotePrefix="1" applyNumberFormat="1" applyFont="1" applyFill="1" applyBorder="1" applyAlignment="1">
      <alignment horizontal="center" wrapText="1"/>
    </xf>
    <xf numFmtId="2" fontId="50" fillId="3" borderId="2" xfId="9" quotePrefix="1" applyNumberFormat="1" applyFont="1" applyFill="1" applyBorder="1" applyAlignment="1">
      <alignment horizontal="center" wrapText="1"/>
    </xf>
    <xf numFmtId="0" fontId="34" fillId="3" borderId="2" xfId="10" applyFill="1" applyBorder="1" applyAlignment="1">
      <alignment horizontal="center" wrapText="1"/>
    </xf>
    <xf numFmtId="0" fontId="34" fillId="3" borderId="2" xfId="9" quotePrefix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46" fillId="3" borderId="13" xfId="0" applyFont="1" applyFill="1" applyBorder="1" applyAlignment="1">
      <alignment vertical="top" wrapText="1"/>
    </xf>
    <xf numFmtId="0" fontId="46" fillId="3" borderId="6" xfId="0" applyFont="1" applyFill="1" applyBorder="1" applyAlignment="1">
      <alignment horizontal="center" vertical="top" wrapText="1"/>
    </xf>
    <xf numFmtId="0" fontId="56" fillId="3" borderId="2" xfId="5" quotePrefix="1" applyFont="1" applyFill="1" applyBorder="1" applyAlignment="1">
      <alignment horizontal="center" vertical="top" wrapText="1"/>
    </xf>
    <xf numFmtId="0" fontId="45" fillId="3" borderId="2" xfId="0" applyFont="1" applyFill="1" applyBorder="1"/>
    <xf numFmtId="14" fontId="45" fillId="3" borderId="2" xfId="0" applyNumberFormat="1" applyFont="1" applyFill="1" applyBorder="1"/>
    <xf numFmtId="0" fontId="45" fillId="3" borderId="6" xfId="0" applyFont="1" applyFill="1" applyBorder="1" applyAlignment="1">
      <alignment horizontal="center" vertical="top" wrapText="1"/>
    </xf>
    <xf numFmtId="0" fontId="41" fillId="3" borderId="2" xfId="5" quotePrefix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left" wrapText="1"/>
    </xf>
    <xf numFmtId="2" fontId="46" fillId="3" borderId="2" xfId="0" applyNumberFormat="1" applyFont="1" applyFill="1" applyBorder="1" applyAlignment="1">
      <alignment horizontal="center" wrapText="1"/>
    </xf>
    <xf numFmtId="0" fontId="46" fillId="3" borderId="2" xfId="0" applyFont="1" applyFill="1" applyBorder="1" applyAlignment="1">
      <alignment horizontal="center" wrapText="1"/>
    </xf>
    <xf numFmtId="14" fontId="46" fillId="3" borderId="2" xfId="0" applyNumberFormat="1" applyFont="1" applyFill="1" applyBorder="1" applyAlignment="1">
      <alignment horizontal="left" wrapText="1"/>
    </xf>
    <xf numFmtId="0" fontId="44" fillId="3" borderId="2" xfId="5" quotePrefix="1" applyFont="1" applyFill="1" applyBorder="1" applyAlignment="1">
      <alignment horizontal="left" vertical="top" wrapText="1"/>
    </xf>
    <xf numFmtId="0" fontId="46" fillId="3" borderId="2" xfId="0" applyFont="1" applyFill="1" applyBorder="1" applyAlignment="1">
      <alignment horizontal="left" vertical="top" wrapText="1"/>
    </xf>
    <xf numFmtId="0" fontId="45" fillId="3" borderId="2" xfId="0" applyFont="1" applyFill="1" applyBorder="1" applyAlignment="1">
      <alignment horizontal="left" vertical="top" wrapText="1"/>
    </xf>
    <xf numFmtId="2" fontId="45" fillId="3" borderId="2" xfId="0" applyNumberFormat="1" applyFont="1" applyFill="1" applyBorder="1" applyAlignment="1">
      <alignment horizontal="left" vertical="top" wrapText="1"/>
    </xf>
    <xf numFmtId="2" fontId="48" fillId="3" borderId="2" xfId="0" applyNumberFormat="1" applyFont="1" applyFill="1" applyBorder="1" applyAlignment="1">
      <alignment horizontal="center" wrapText="1"/>
    </xf>
    <xf numFmtId="0" fontId="54" fillId="3" borderId="2" xfId="5" quotePrefix="1" applyFont="1" applyFill="1" applyBorder="1" applyAlignment="1">
      <alignment horizontal="left" vertical="top" wrapText="1"/>
    </xf>
    <xf numFmtId="0" fontId="45" fillId="3" borderId="2" xfId="0" applyFont="1" applyFill="1" applyBorder="1" applyAlignment="1">
      <alignment horizontal="center" wrapText="1"/>
    </xf>
    <xf numFmtId="14" fontId="45" fillId="3" borderId="2" xfId="0" applyNumberFormat="1" applyFont="1" applyFill="1" applyBorder="1" applyAlignment="1">
      <alignment horizontal="left" wrapText="1"/>
    </xf>
    <xf numFmtId="1" fontId="4" fillId="3" borderId="2" xfId="0" applyNumberFormat="1" applyFont="1" applyFill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46" fillId="3" borderId="2" xfId="0" applyNumberFormat="1" applyFont="1" applyFill="1" applyBorder="1" applyAlignment="1">
      <alignment horizontal="left" vertical="top" wrapText="1"/>
    </xf>
    <xf numFmtId="1" fontId="15" fillId="3" borderId="2" xfId="0" applyNumberFormat="1" applyFont="1" applyFill="1" applyBorder="1" applyAlignment="1">
      <alignment horizontal="left" vertical="top" wrapText="1"/>
    </xf>
    <xf numFmtId="2" fontId="48" fillId="3" borderId="2" xfId="0" applyNumberFormat="1" applyFont="1" applyFill="1" applyBorder="1" applyAlignment="1">
      <alignment horizontal="left" vertical="top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wrapText="1"/>
    </xf>
    <xf numFmtId="1" fontId="23" fillId="3" borderId="2" xfId="0" applyNumberFormat="1" applyFont="1" applyFill="1" applyBorder="1" applyAlignment="1">
      <alignment horizontal="left" vertical="top" wrapText="1"/>
    </xf>
    <xf numFmtId="0" fontId="48" fillId="3" borderId="2" xfId="0" applyFont="1" applyFill="1" applyBorder="1" applyAlignment="1">
      <alignment horizontal="left" vertical="top" wrapText="1"/>
    </xf>
    <xf numFmtId="0" fontId="48" fillId="3" borderId="2" xfId="0" applyFont="1" applyFill="1" applyBorder="1" applyAlignment="1">
      <alignment horizontal="left" wrapText="1"/>
    </xf>
    <xf numFmtId="2" fontId="48" fillId="3" borderId="2" xfId="0" applyNumberFormat="1" applyFont="1" applyFill="1" applyBorder="1" applyAlignment="1">
      <alignment horizontal="left" wrapText="1"/>
    </xf>
    <xf numFmtId="0" fontId="53" fillId="3" borderId="2" xfId="0" applyFont="1" applyFill="1" applyBorder="1" applyAlignment="1">
      <alignment vertical="top" wrapText="1"/>
    </xf>
    <xf numFmtId="0" fontId="53" fillId="3" borderId="2" xfId="0" applyFont="1" applyFill="1" applyBorder="1"/>
    <xf numFmtId="164" fontId="3" fillId="3" borderId="2" xfId="0" applyNumberFormat="1" applyFont="1" applyFill="1" applyBorder="1" applyAlignment="1">
      <alignment horizontal="left" wrapText="1"/>
    </xf>
    <xf numFmtId="2" fontId="46" fillId="3" borderId="2" xfId="0" applyNumberFormat="1" applyFont="1" applyFill="1" applyBorder="1" applyAlignment="1">
      <alignment horizontal="left" wrapText="1"/>
    </xf>
    <xf numFmtId="2" fontId="47" fillId="3" borderId="2" xfId="0" applyNumberFormat="1" applyFont="1" applyFill="1" applyBorder="1" applyAlignment="1">
      <alignment horizontal="center" wrapText="1"/>
    </xf>
    <xf numFmtId="0" fontId="0" fillId="3" borderId="2" xfId="0" applyFill="1" applyBorder="1"/>
    <xf numFmtId="0" fontId="58" fillId="3" borderId="2" xfId="0" applyFont="1" applyFill="1" applyBorder="1"/>
    <xf numFmtId="2" fontId="51" fillId="3" borderId="2" xfId="0" applyNumberFormat="1" applyFont="1" applyFill="1" applyBorder="1"/>
    <xf numFmtId="2" fontId="0" fillId="3" borderId="0" xfId="0" applyNumberFormat="1" applyFill="1"/>
    <xf numFmtId="0" fontId="3" fillId="3" borderId="2" xfId="3" applyFont="1" applyFill="1" applyBorder="1" applyAlignment="1">
      <alignment horizontal="center" vertical="center" wrapText="1"/>
    </xf>
    <xf numFmtId="14" fontId="3" fillId="3" borderId="2" xfId="0" applyNumberFormat="1" applyFont="1" applyFill="1" applyBorder="1"/>
    <xf numFmtId="0" fontId="59" fillId="3" borderId="2" xfId="0" applyFont="1" applyFill="1" applyBorder="1"/>
    <xf numFmtId="0" fontId="15" fillId="3" borderId="2" xfId="3" applyFont="1" applyFill="1" applyBorder="1" applyAlignment="1">
      <alignment horizontal="center" wrapText="1"/>
    </xf>
    <xf numFmtId="0" fontId="15" fillId="3" borderId="2" xfId="0" applyFont="1" applyFill="1" applyBorder="1" applyAlignment="1">
      <alignment wrapText="1"/>
    </xf>
    <xf numFmtId="0" fontId="15" fillId="3" borderId="2" xfId="3" quotePrefix="1" applyFont="1" applyFill="1" applyBorder="1" applyAlignment="1">
      <alignment horizontal="left" wrapText="1"/>
    </xf>
    <xf numFmtId="0" fontId="15" fillId="3" borderId="0" xfId="0" applyFont="1" applyFill="1" applyAlignment="1">
      <alignment wrapText="1"/>
    </xf>
    <xf numFmtId="0" fontId="15" fillId="3" borderId="2" xfId="3" applyFont="1" applyFill="1" applyBorder="1" applyAlignment="1">
      <alignment horizontal="left" wrapText="1"/>
    </xf>
    <xf numFmtId="0" fontId="68" fillId="3" borderId="0" xfId="0" applyFont="1" applyFill="1" applyBorder="1"/>
    <xf numFmtId="0" fontId="68" fillId="3" borderId="0" xfId="0" applyFont="1" applyFill="1"/>
    <xf numFmtId="0" fontId="3" fillId="3" borderId="2" xfId="3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textRotation="90" wrapText="1"/>
    </xf>
    <xf numFmtId="0" fontId="13" fillId="3" borderId="2" xfId="3" applyFont="1" applyFill="1" applyBorder="1" applyAlignment="1">
      <alignment horizontal="left" wrapText="1"/>
    </xf>
    <xf numFmtId="0" fontId="2" fillId="3" borderId="0" xfId="0" applyFont="1" applyFill="1" applyBorder="1" applyAlignment="1">
      <alignment vertical="top" wrapText="1"/>
    </xf>
    <xf numFmtId="0" fontId="59" fillId="3" borderId="0" xfId="0" applyFont="1" applyFill="1" applyBorder="1"/>
    <xf numFmtId="14" fontId="3" fillId="3" borderId="2" xfId="3" quotePrefix="1" applyNumberFormat="1" applyFont="1" applyFill="1" applyBorder="1" applyAlignment="1">
      <alignment horizontal="left" wrapText="1"/>
    </xf>
    <xf numFmtId="0" fontId="3" fillId="3" borderId="2" xfId="3" quotePrefix="1" applyFont="1" applyFill="1" applyBorder="1" applyAlignment="1">
      <alignment horizontal="center" wrapText="1"/>
    </xf>
    <xf numFmtId="2" fontId="3" fillId="3" borderId="2" xfId="6" applyNumberFormat="1" applyFont="1" applyFill="1" applyBorder="1" applyAlignment="1">
      <alignment horizontal="center" wrapText="1"/>
    </xf>
    <xf numFmtId="0" fontId="3" fillId="3" borderId="2" xfId="3" applyFont="1" applyFill="1" applyBorder="1" applyAlignment="1">
      <alignment horizontal="left" wrapText="1"/>
    </xf>
    <xf numFmtId="0" fontId="13" fillId="3" borderId="2" xfId="4" quotePrefix="1" applyFont="1" applyFill="1" applyBorder="1" applyAlignment="1">
      <alignment horizontal="left" wrapText="1"/>
    </xf>
    <xf numFmtId="0" fontId="13" fillId="3" borderId="2" xfId="3" quotePrefix="1" applyFont="1" applyFill="1" applyBorder="1" applyAlignment="1">
      <alignment horizontal="center" vertical="top" wrapText="1"/>
    </xf>
    <xf numFmtId="0" fontId="13" fillId="3" borderId="2" xfId="3" quotePrefix="1" applyFont="1" applyFill="1" applyBorder="1" applyAlignment="1">
      <alignment horizontal="left" wrapText="1"/>
    </xf>
    <xf numFmtId="0" fontId="24" fillId="3" borderId="2" xfId="3" quotePrefix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center"/>
    </xf>
    <xf numFmtId="0" fontId="72" fillId="3" borderId="2" xfId="0" applyFont="1" applyFill="1" applyBorder="1" applyAlignment="1">
      <alignment horizontal="center" vertical="center"/>
    </xf>
    <xf numFmtId="0" fontId="15" fillId="3" borderId="8" xfId="3" quotePrefix="1" applyFont="1" applyFill="1" applyBorder="1" applyAlignment="1">
      <alignment horizontal="left" wrapText="1"/>
    </xf>
    <xf numFmtId="2" fontId="15" fillId="3" borderId="9" xfId="6" applyNumberFormat="1" applyFont="1" applyFill="1" applyBorder="1" applyAlignment="1">
      <alignment horizontal="center" wrapText="1"/>
    </xf>
    <xf numFmtId="2" fontId="15" fillId="3" borderId="8" xfId="6" applyNumberFormat="1" applyFont="1" applyFill="1" applyBorder="1" applyAlignment="1">
      <alignment horizontal="center" wrapText="1"/>
    </xf>
    <xf numFmtId="14" fontId="15" fillId="3" borderId="9" xfId="4" quotePrefix="1" applyNumberFormat="1" applyFont="1" applyFill="1" applyBorder="1" applyAlignment="1">
      <alignment horizontal="left" wrapText="1"/>
    </xf>
    <xf numFmtId="0" fontId="15" fillId="3" borderId="2" xfId="4" quotePrefix="1" applyFont="1" applyFill="1" applyBorder="1" applyAlignment="1">
      <alignment horizontal="left" wrapText="1"/>
    </xf>
    <xf numFmtId="0" fontId="13" fillId="3" borderId="8" xfId="3" quotePrefix="1" applyFont="1" applyFill="1" applyBorder="1" applyAlignment="1">
      <alignment horizontal="left" textRotation="90" wrapText="1"/>
    </xf>
    <xf numFmtId="0" fontId="13" fillId="3" borderId="11" xfId="3" quotePrefix="1" applyFont="1" applyFill="1" applyBorder="1" applyAlignment="1">
      <alignment horizontal="center" textRotation="90" wrapText="1"/>
    </xf>
    <xf numFmtId="0" fontId="13" fillId="3" borderId="2" xfId="3" quotePrefix="1" applyFont="1" applyFill="1" applyBorder="1" applyAlignment="1">
      <alignment horizontal="center" textRotation="90" wrapText="1"/>
    </xf>
    <xf numFmtId="0" fontId="13" fillId="3" borderId="12" xfId="3" quotePrefix="1" applyFont="1" applyFill="1" applyBorder="1" applyAlignment="1">
      <alignment horizontal="center" textRotation="90" wrapText="1"/>
    </xf>
    <xf numFmtId="0" fontId="13" fillId="3" borderId="9" xfId="4" quotePrefix="1" applyFont="1" applyFill="1" applyBorder="1" applyAlignment="1">
      <alignment horizontal="left" textRotation="90" wrapText="1"/>
    </xf>
    <xf numFmtId="0" fontId="13" fillId="3" borderId="8" xfId="4" quotePrefix="1" applyFont="1" applyFill="1" applyBorder="1" applyAlignment="1">
      <alignment horizontal="left" textRotation="90" wrapText="1"/>
    </xf>
    <xf numFmtId="0" fontId="13" fillId="3" borderId="9" xfId="3" quotePrefix="1" applyFont="1" applyFill="1" applyBorder="1" applyAlignment="1">
      <alignment horizontal="center" textRotation="90" wrapText="1"/>
    </xf>
    <xf numFmtId="0" fontId="13" fillId="3" borderId="8" xfId="3" quotePrefix="1" applyFont="1" applyFill="1" applyBorder="1" applyAlignment="1">
      <alignment horizontal="center" textRotation="90" wrapText="1"/>
    </xf>
    <xf numFmtId="0" fontId="13" fillId="3" borderId="1" xfId="3" quotePrefix="1" applyFont="1" applyFill="1" applyBorder="1" applyAlignment="1">
      <alignment horizontal="center" vertical="top" wrapText="1"/>
    </xf>
    <xf numFmtId="0" fontId="13" fillId="3" borderId="10" xfId="3" quotePrefix="1" applyFont="1" applyFill="1" applyBorder="1" applyAlignment="1">
      <alignment horizontal="center" vertical="top" wrapText="1"/>
    </xf>
    <xf numFmtId="49" fontId="13" fillId="3" borderId="16" xfId="6" applyNumberFormat="1" applyFont="1" applyFill="1" applyBorder="1" applyAlignment="1">
      <alignment horizontal="center" vertical="top" wrapText="1"/>
    </xf>
    <xf numFmtId="49" fontId="13" fillId="3" borderId="17" xfId="6" applyNumberFormat="1" applyFont="1" applyFill="1" applyBorder="1" applyAlignment="1">
      <alignment horizontal="center" vertical="top" wrapText="1"/>
    </xf>
    <xf numFmtId="0" fontId="13" fillId="3" borderId="16" xfId="4" quotePrefix="1" applyFont="1" applyFill="1" applyBorder="1" applyAlignment="1">
      <alignment horizontal="center" vertical="top" wrapText="1"/>
    </xf>
    <xf numFmtId="0" fontId="13" fillId="3" borderId="17" xfId="4" quotePrefix="1" applyFont="1" applyFill="1" applyBorder="1" applyAlignment="1">
      <alignment horizontal="center" vertical="top" wrapText="1"/>
    </xf>
    <xf numFmtId="0" fontId="13" fillId="3" borderId="16" xfId="3" quotePrefix="1" applyFont="1" applyFill="1" applyBorder="1" applyAlignment="1">
      <alignment horizontal="center" vertical="top" wrapText="1"/>
    </xf>
    <xf numFmtId="0" fontId="13" fillId="3" borderId="17" xfId="3" quotePrefix="1" applyFont="1" applyFill="1" applyBorder="1" applyAlignment="1">
      <alignment horizontal="center" vertical="top" wrapText="1"/>
    </xf>
    <xf numFmtId="0" fontId="13" fillId="3" borderId="14" xfId="3" quotePrefix="1" applyFont="1" applyFill="1" applyBorder="1" applyAlignment="1">
      <alignment horizontal="center" wrapText="1"/>
    </xf>
    <xf numFmtId="0" fontId="26" fillId="3" borderId="2" xfId="0" applyFont="1" applyFill="1" applyBorder="1" applyAlignment="1">
      <alignment horizontal="center" wrapText="1"/>
    </xf>
    <xf numFmtId="0" fontId="13" fillId="3" borderId="2" xfId="4" quotePrefix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2" fontId="26" fillId="3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horizontal="left" textRotation="90" wrapText="1"/>
    </xf>
    <xf numFmtId="0" fontId="26" fillId="3" borderId="2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  <xf numFmtId="0" fontId="26" fillId="3" borderId="2" xfId="0" applyFont="1" applyFill="1" applyBorder="1" applyAlignment="1">
      <alignment horizontal="center"/>
    </xf>
    <xf numFmtId="2" fontId="26" fillId="3" borderId="2" xfId="0" applyNumberFormat="1" applyFont="1" applyFill="1" applyBorder="1" applyAlignment="1">
      <alignment horizontal="center"/>
    </xf>
    <xf numFmtId="2" fontId="26" fillId="3" borderId="2" xfId="0" applyNumberFormat="1" applyFont="1" applyFill="1" applyBorder="1" applyAlignment="1"/>
    <xf numFmtId="0" fontId="26" fillId="3" borderId="2" xfId="0" applyFont="1" applyFill="1" applyBorder="1" applyAlignment="1">
      <alignment wrapText="1"/>
    </xf>
    <xf numFmtId="0" fontId="26" fillId="3" borderId="0" xfId="0" applyFont="1" applyFill="1" applyBorder="1" applyAlignment="1">
      <alignment wrapText="1"/>
    </xf>
    <xf numFmtId="0" fontId="26" fillId="3" borderId="2" xfId="0" applyFont="1" applyFill="1" applyBorder="1"/>
    <xf numFmtId="2" fontId="26" fillId="3" borderId="2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6" fillId="3" borderId="2" xfId="0" applyFont="1" applyFill="1" applyBorder="1" applyAlignment="1">
      <alignment vertical="center" wrapText="1"/>
    </xf>
    <xf numFmtId="2" fontId="26" fillId="3" borderId="2" xfId="0" applyNumberFormat="1" applyFont="1" applyFill="1" applyBorder="1" applyAlignment="1">
      <alignment horizontal="left" wrapText="1"/>
    </xf>
    <xf numFmtId="0" fontId="26" fillId="3" borderId="2" xfId="4" quotePrefix="1" applyFont="1" applyFill="1" applyBorder="1" applyAlignment="1">
      <alignment horizontal="center" vertical="top" wrapText="1"/>
    </xf>
    <xf numFmtId="0" fontId="26" fillId="3" borderId="2" xfId="3" quotePrefix="1" applyFont="1" applyFill="1" applyBorder="1" applyAlignment="1">
      <alignment horizontal="center" vertical="top" wrapText="1"/>
    </xf>
    <xf numFmtId="1" fontId="26" fillId="3" borderId="2" xfId="0" applyNumberFormat="1" applyFont="1" applyFill="1" applyBorder="1" applyAlignment="1">
      <alignment wrapText="1"/>
    </xf>
    <xf numFmtId="1" fontId="26" fillId="3" borderId="0" xfId="0" applyNumberFormat="1" applyFont="1" applyFill="1" applyBorder="1" applyAlignment="1">
      <alignment wrapText="1"/>
    </xf>
    <xf numFmtId="0" fontId="15" fillId="3" borderId="2" xfId="3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0" fontId="68" fillId="3" borderId="2" xfId="0" applyFont="1" applyFill="1" applyBorder="1"/>
    <xf numFmtId="0" fontId="2" fillId="3" borderId="6" xfId="4" applyFont="1" applyFill="1" applyBorder="1" applyAlignment="1">
      <alignment horizontal="left" wrapText="1"/>
    </xf>
    <xf numFmtId="2" fontId="24" fillId="3" borderId="2" xfId="3" quotePrefix="1" applyNumberFormat="1" applyFont="1" applyFill="1" applyBorder="1" applyAlignment="1">
      <alignment horizontal="center" wrapText="1"/>
    </xf>
    <xf numFmtId="0" fontId="24" fillId="3" borderId="3" xfId="3" applyFont="1" applyFill="1" applyBorder="1" applyAlignment="1">
      <alignment horizontal="center" vertical="top" wrapText="1"/>
    </xf>
    <xf numFmtId="0" fontId="24" fillId="3" borderId="2" xfId="3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/>
    <xf numFmtId="14" fontId="13" fillId="3" borderId="2" xfId="4" quotePrefix="1" applyNumberFormat="1" applyFont="1" applyFill="1" applyBorder="1" applyAlignment="1">
      <alignment horizontal="left" wrapText="1"/>
    </xf>
    <xf numFmtId="0" fontId="24" fillId="3" borderId="2" xfId="3" quotePrefix="1" applyFont="1" applyFill="1" applyBorder="1" applyAlignment="1">
      <alignment horizontal="left" vertical="top" wrapText="1"/>
    </xf>
    <xf numFmtId="2" fontId="24" fillId="3" borderId="2" xfId="6" applyNumberFormat="1" applyFont="1" applyFill="1" applyBorder="1" applyAlignment="1">
      <alignment horizontal="center" vertical="top" wrapText="1"/>
    </xf>
    <xf numFmtId="1" fontId="26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left"/>
    </xf>
    <xf numFmtId="0" fontId="3" fillId="3" borderId="2" xfId="26" applyNumberFormat="1" applyFont="1" applyFill="1" applyBorder="1" applyAlignment="1">
      <alignment horizontal="left" wrapText="1"/>
    </xf>
    <xf numFmtId="2" fontId="3" fillId="3" borderId="2" xfId="26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1" fillId="3" borderId="2" xfId="3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14" fontId="60" fillId="3" borderId="2" xfId="0" applyNumberFormat="1" applyFont="1" applyFill="1" applyBorder="1" applyAlignment="1">
      <alignment horizontal="left"/>
    </xf>
    <xf numFmtId="2" fontId="69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/>
    <xf numFmtId="0" fontId="4" fillId="3" borderId="2" xfId="3" quotePrefix="1" applyFont="1" applyFill="1" applyBorder="1" applyAlignment="1">
      <alignment horizontal="left" vertical="top" wrapText="1"/>
    </xf>
    <xf numFmtId="0" fontId="26" fillId="3" borderId="2" xfId="3" quotePrefix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wrapText="1"/>
    </xf>
    <xf numFmtId="165" fontId="18" fillId="3" borderId="2" xfId="12" applyNumberFormat="1" applyFont="1" applyFill="1" applyBorder="1" applyAlignment="1">
      <alignment horizontal="right"/>
    </xf>
    <xf numFmtId="14" fontId="59" fillId="3" borderId="2" xfId="0" applyNumberFormat="1" applyFont="1" applyFill="1" applyBorder="1"/>
    <xf numFmtId="0" fontId="59" fillId="3" borderId="2" xfId="0" applyFont="1" applyFill="1" applyBorder="1" applyAlignment="1">
      <alignment horizontal="left"/>
    </xf>
    <xf numFmtId="0" fontId="2" fillId="3" borderId="2" xfId="3" quotePrefix="1" applyFont="1" applyFill="1" applyBorder="1" applyAlignment="1">
      <alignment horizontal="left" vertical="top" wrapText="1"/>
    </xf>
    <xf numFmtId="0" fontId="70" fillId="3" borderId="2" xfId="0" applyFont="1" applyFill="1" applyBorder="1"/>
    <xf numFmtId="2" fontId="1" fillId="3" borderId="2" xfId="0" applyNumberFormat="1" applyFont="1" applyFill="1" applyBorder="1" applyAlignment="1">
      <alignment horizontal="center" wrapText="1"/>
    </xf>
    <xf numFmtId="0" fontId="4" fillId="3" borderId="2" xfId="3" quotePrefix="1" applyFont="1" applyFill="1" applyBorder="1" applyAlignment="1">
      <alignment horizontal="left" wrapText="1"/>
    </xf>
    <xf numFmtId="0" fontId="4" fillId="3" borderId="2" xfId="3" quotePrefix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/>
    <xf numFmtId="0" fontId="30" fillId="3" borderId="2" xfId="3" quotePrefix="1" applyFont="1" applyFill="1" applyBorder="1" applyAlignment="1">
      <alignment horizontal="center" wrapText="1"/>
    </xf>
    <xf numFmtId="14" fontId="26" fillId="3" borderId="2" xfId="0" applyNumberFormat="1" applyFont="1" applyFill="1" applyBorder="1"/>
    <xf numFmtId="0" fontId="26" fillId="3" borderId="2" xfId="3" quotePrefix="1" applyFont="1" applyFill="1" applyBorder="1" applyAlignment="1">
      <alignment horizontal="center" wrapText="1"/>
    </xf>
    <xf numFmtId="0" fontId="1" fillId="3" borderId="2" xfId="3" quotePrefix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wrapText="1"/>
    </xf>
    <xf numFmtId="2" fontId="15" fillId="3" borderId="2" xfId="0" applyNumberFormat="1" applyFont="1" applyFill="1" applyBorder="1" applyAlignment="1">
      <alignment horizontal="center"/>
    </xf>
    <xf numFmtId="165" fontId="18" fillId="3" borderId="2" xfId="27" applyNumberFormat="1" applyFont="1" applyFill="1" applyBorder="1" applyAlignment="1">
      <alignment horizontal="right"/>
    </xf>
    <xf numFmtId="0" fontId="1" fillId="3" borderId="15" xfId="3" quotePrefix="1" applyFont="1" applyFill="1" applyBorder="1" applyAlignment="1">
      <alignment wrapText="1"/>
    </xf>
    <xf numFmtId="0" fontId="1" fillId="3" borderId="2" xfId="3" quotePrefix="1" applyFont="1" applyFill="1" applyBorder="1" applyAlignment="1">
      <alignment horizontal="center" wrapText="1"/>
    </xf>
    <xf numFmtId="0" fontId="26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/>
    </xf>
    <xf numFmtId="14" fontId="2" fillId="3" borderId="2" xfId="0" applyNumberFormat="1" applyFont="1" applyFill="1" applyBorder="1" applyAlignment="1">
      <alignment horizontal="right"/>
    </xf>
    <xf numFmtId="0" fontId="2" fillId="3" borderId="40" xfId="0" applyFont="1" applyFill="1" applyBorder="1" applyAlignment="1">
      <alignment vertical="top" wrapText="1"/>
    </xf>
    <xf numFmtId="0" fontId="22" fillId="3" borderId="0" xfId="0" applyFont="1" applyFill="1" applyAlignment="1">
      <alignment horizontal="center" vertical="center"/>
    </xf>
    <xf numFmtId="0" fontId="60" fillId="3" borderId="2" xfId="0" applyFont="1" applyFill="1" applyBorder="1" applyAlignment="1">
      <alignment wrapText="1"/>
    </xf>
    <xf numFmtId="0" fontId="1" fillId="3" borderId="2" xfId="3" applyFont="1" applyFill="1" applyBorder="1" applyAlignment="1">
      <alignment horizontal="left" wrapText="1"/>
    </xf>
    <xf numFmtId="0" fontId="15" fillId="3" borderId="2" xfId="3" quotePrefix="1" applyFont="1" applyFill="1" applyBorder="1" applyAlignment="1">
      <alignment horizontal="center" vertical="center" wrapText="1"/>
    </xf>
    <xf numFmtId="0" fontId="59" fillId="3" borderId="6" xfId="0" applyFont="1" applyFill="1" applyBorder="1"/>
    <xf numFmtId="0" fontId="30" fillId="3" borderId="2" xfId="3" applyFont="1" applyFill="1" applyBorder="1" applyAlignment="1">
      <alignment horizontal="left" wrapText="1"/>
    </xf>
    <xf numFmtId="0" fontId="26" fillId="3" borderId="0" xfId="0" applyFont="1" applyFill="1" applyAlignment="1">
      <alignment horizontal="left" wrapText="1"/>
    </xf>
    <xf numFmtId="0" fontId="71" fillId="3" borderId="6" xfId="0" applyFont="1" applyFill="1" applyBorder="1"/>
    <xf numFmtId="0" fontId="71" fillId="3" borderId="2" xfId="0" applyFont="1" applyFill="1" applyBorder="1"/>
    <xf numFmtId="49" fontId="15" fillId="3" borderId="2" xfId="0" applyNumberFormat="1" applyFont="1" applyFill="1" applyBorder="1" applyAlignment="1">
      <alignment horizontal="center" vertical="center" wrapText="1"/>
    </xf>
    <xf numFmtId="14" fontId="15" fillId="3" borderId="2" xfId="0" applyNumberFormat="1" applyFont="1" applyFill="1" applyBorder="1"/>
    <xf numFmtId="0" fontId="15" fillId="3" borderId="2" xfId="0" applyFont="1" applyFill="1" applyBorder="1"/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left" wrapText="1"/>
    </xf>
    <xf numFmtId="0" fontId="24" fillId="3" borderId="2" xfId="5" quotePrefix="1" applyFont="1" applyFill="1" applyBorder="1" applyAlignment="1">
      <alignment vertical="top" wrapText="1"/>
    </xf>
    <xf numFmtId="2" fontId="24" fillId="3" borderId="2" xfId="5" quotePrefix="1" applyNumberFormat="1" applyFont="1" applyFill="1" applyBorder="1" applyAlignment="1">
      <alignment horizontal="center" vertical="top" wrapText="1"/>
    </xf>
    <xf numFmtId="2" fontId="73" fillId="3" borderId="2" xfId="0" applyNumberFormat="1" applyFont="1" applyFill="1" applyBorder="1" applyAlignment="1">
      <alignment horizontal="center"/>
    </xf>
    <xf numFmtId="49" fontId="59" fillId="3" borderId="0" xfId="0" applyNumberFormat="1" applyFont="1" applyFill="1"/>
    <xf numFmtId="2" fontId="59" fillId="3" borderId="0" xfId="0" applyNumberFormat="1" applyFont="1" applyFill="1"/>
    <xf numFmtId="2" fontId="34" fillId="3" borderId="2" xfId="6" applyNumberFormat="1" applyFont="1" applyFill="1" applyBorder="1" applyAlignment="1">
      <alignment horizontal="center" wrapText="1"/>
    </xf>
    <xf numFmtId="2" fontId="46" fillId="0" borderId="2" xfId="0" applyNumberFormat="1" applyFont="1" applyBorder="1" applyAlignment="1">
      <alignment horizontal="right" wrapText="1"/>
    </xf>
    <xf numFmtId="0" fontId="33" fillId="2" borderId="2" xfId="3" quotePrefix="1" applyFont="1" applyBorder="1" applyAlignment="1">
      <alignment horizontal="left" vertical="top" wrapText="1"/>
    </xf>
    <xf numFmtId="0" fontId="33" fillId="2" borderId="2" xfId="3" applyFont="1" applyBorder="1" applyAlignment="1">
      <alignment horizontal="center" vertical="top" wrapText="1"/>
    </xf>
    <xf numFmtId="0" fontId="33" fillId="2" borderId="2" xfId="3" quotePrefix="1" applyFont="1" applyBorder="1" applyAlignment="1">
      <alignment horizontal="center" vertical="top" wrapText="1"/>
    </xf>
    <xf numFmtId="2" fontId="33" fillId="2" borderId="2" xfId="6" applyNumberFormat="1" applyFont="1" applyBorder="1" applyAlignment="1">
      <alignment horizontal="center" vertical="top" wrapText="1"/>
    </xf>
    <xf numFmtId="14" fontId="33" fillId="2" borderId="2" xfId="4" quotePrefix="1" applyNumberFormat="1" applyBorder="1" applyAlignment="1">
      <alignment horizontal="center" vertical="top" wrapText="1"/>
    </xf>
    <xf numFmtId="0" fontId="7" fillId="2" borderId="2" xfId="4" applyFont="1" applyBorder="1" applyAlignment="1">
      <alignment horizontal="center" vertical="top" wrapText="1"/>
    </xf>
    <xf numFmtId="0" fontId="46" fillId="0" borderId="22" xfId="0" applyFont="1" applyFill="1" applyBorder="1" applyAlignment="1">
      <alignment horizontal="right" wrapText="1"/>
    </xf>
    <xf numFmtId="2" fontId="46" fillId="0" borderId="2" xfId="0" applyNumberFormat="1" applyFont="1" applyBorder="1" applyAlignment="1">
      <alignment wrapText="1"/>
    </xf>
    <xf numFmtId="0" fontId="33" fillId="3" borderId="8" xfId="3" quotePrefix="1" applyFill="1" applyBorder="1" applyAlignment="1">
      <alignment horizontal="left" textRotation="90" wrapText="1"/>
    </xf>
    <xf numFmtId="0" fontId="33" fillId="3" borderId="8" xfId="3" applyFill="1" applyBorder="1" applyAlignment="1">
      <alignment horizontal="left" textRotation="90" wrapText="1"/>
    </xf>
    <xf numFmtId="0" fontId="33" fillId="3" borderId="11" xfId="3" quotePrefix="1" applyFill="1" applyBorder="1" applyAlignment="1">
      <alignment horizontal="center" textRotation="90" wrapText="1"/>
    </xf>
    <xf numFmtId="0" fontId="33" fillId="3" borderId="2" xfId="3" quotePrefix="1" applyFill="1" applyBorder="1" applyAlignment="1">
      <alignment horizontal="center" textRotation="90" wrapText="1"/>
    </xf>
    <xf numFmtId="0" fontId="33" fillId="3" borderId="12" xfId="3" quotePrefix="1" applyFill="1" applyBorder="1" applyAlignment="1">
      <alignment horizontal="center" textRotation="90" wrapText="1"/>
    </xf>
    <xf numFmtId="0" fontId="33" fillId="3" borderId="9" xfId="4" quotePrefix="1" applyFill="1" applyBorder="1" applyAlignment="1">
      <alignment horizontal="left" textRotation="90" wrapText="1"/>
    </xf>
    <xf numFmtId="0" fontId="33" fillId="3" borderId="8" xfId="4" quotePrefix="1" applyFill="1" applyBorder="1" applyAlignment="1">
      <alignment horizontal="left" textRotation="90" wrapText="1"/>
    </xf>
    <xf numFmtId="0" fontId="33" fillId="3" borderId="9" xfId="3" quotePrefix="1" applyFill="1" applyBorder="1" applyAlignment="1">
      <alignment horizontal="center" textRotation="90" wrapText="1"/>
    </xf>
    <xf numFmtId="0" fontId="33" fillId="3" borderId="8" xfId="3" quotePrefix="1" applyFill="1" applyBorder="1" applyAlignment="1">
      <alignment horizontal="center" textRotation="90" wrapText="1"/>
    </xf>
    <xf numFmtId="0" fontId="33" fillId="3" borderId="1" xfId="3" quotePrefix="1" applyFill="1" applyBorder="1" applyAlignment="1">
      <alignment horizontal="center" vertical="top" wrapText="1"/>
    </xf>
    <xf numFmtId="0" fontId="33" fillId="3" borderId="10" xfId="3" quotePrefix="1" applyFill="1" applyBorder="1" applyAlignment="1">
      <alignment horizontal="center" vertical="top" wrapText="1"/>
    </xf>
    <xf numFmtId="49" fontId="33" fillId="3" borderId="16" xfId="6" applyNumberFormat="1" applyFill="1" applyBorder="1" applyAlignment="1">
      <alignment horizontal="center" vertical="top" wrapText="1"/>
    </xf>
    <xf numFmtId="49" fontId="33" fillId="3" borderId="17" xfId="6" applyNumberFormat="1" applyFill="1" applyBorder="1" applyAlignment="1">
      <alignment horizontal="center" vertical="top" wrapText="1"/>
    </xf>
    <xf numFmtId="0" fontId="33" fillId="3" borderId="16" xfId="4" quotePrefix="1" applyFill="1" applyBorder="1" applyAlignment="1">
      <alignment horizontal="center" vertical="top" wrapText="1"/>
    </xf>
    <xf numFmtId="0" fontId="33" fillId="3" borderId="17" xfId="4" quotePrefix="1" applyFill="1" applyBorder="1" applyAlignment="1">
      <alignment horizontal="center" vertical="top" wrapText="1"/>
    </xf>
    <xf numFmtId="0" fontId="33" fillId="3" borderId="16" xfId="3" quotePrefix="1" applyFill="1" applyBorder="1" applyAlignment="1">
      <alignment horizontal="center" vertical="top" wrapText="1"/>
    </xf>
    <xf numFmtId="0" fontId="33" fillId="3" borderId="17" xfId="3" quotePrefix="1" applyFill="1" applyBorder="1" applyAlignment="1">
      <alignment horizontal="center" vertical="top" wrapText="1"/>
    </xf>
    <xf numFmtId="0" fontId="55" fillId="3" borderId="14" xfId="3" quotePrefix="1" applyFont="1" applyFill="1" applyBorder="1" applyAlignment="1">
      <alignment horizontal="center" vertical="top" wrapText="1"/>
    </xf>
    <xf numFmtId="0" fontId="55" fillId="3" borderId="2" xfId="4" quotePrefix="1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vertical="center" wrapText="1"/>
    </xf>
    <xf numFmtId="0" fontId="33" fillId="3" borderId="14" xfId="3" quotePrefix="1" applyFill="1" applyBorder="1" applyAlignment="1">
      <alignment horizontal="center" vertical="top" wrapText="1"/>
    </xf>
    <xf numFmtId="0" fontId="26" fillId="3" borderId="2" xfId="0" applyFont="1" applyFill="1" applyBorder="1" applyAlignment="1"/>
    <xf numFmtId="0" fontId="26" fillId="3" borderId="2" xfId="33" applyNumberFormat="1" applyFont="1" applyFill="1" applyBorder="1" applyAlignment="1">
      <alignment horizontal="left" wrapText="1"/>
    </xf>
    <xf numFmtId="2" fontId="26" fillId="3" borderId="2" xfId="33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65" fillId="3" borderId="0" xfId="0" applyFont="1" applyFill="1" applyAlignment="1">
      <alignment horizontal="center"/>
    </xf>
    <xf numFmtId="0" fontId="6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top" wrapText="1"/>
    </xf>
    <xf numFmtId="0" fontId="3" fillId="3" borderId="2" xfId="3" quotePrefix="1" applyFont="1" applyFill="1" applyBorder="1" applyAlignment="1">
      <alignment horizontal="center" vertical="top" wrapText="1"/>
    </xf>
    <xf numFmtId="0" fontId="1" fillId="3" borderId="2" xfId="3" quotePrefix="1" applyFont="1" applyFill="1" applyBorder="1" applyAlignment="1">
      <alignment horizontal="center" vertical="top" wrapText="1"/>
    </xf>
    <xf numFmtId="2" fontId="39" fillId="3" borderId="2" xfId="6" applyNumberFormat="1" applyFont="1" applyFill="1" applyBorder="1" applyAlignment="1">
      <alignment horizontal="center" vertical="top" wrapText="1"/>
    </xf>
    <xf numFmtId="0" fontId="36" fillId="3" borderId="2" xfId="4" quotePrefix="1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wrapText="1"/>
    </xf>
    <xf numFmtId="14" fontId="38" fillId="3" borderId="2" xfId="0" applyNumberFormat="1" applyFont="1" applyFill="1" applyBorder="1"/>
    <xf numFmtId="2" fontId="40" fillId="3" borderId="2" xfId="0" applyNumberFormat="1" applyFont="1" applyFill="1" applyBorder="1" applyAlignment="1">
      <alignment horizontal="center"/>
    </xf>
    <xf numFmtId="0" fontId="3" fillId="3" borderId="2" xfId="33" applyNumberFormat="1" applyFont="1" applyFill="1" applyBorder="1" applyAlignment="1">
      <alignment horizontal="center" vertical="center" wrapText="1"/>
    </xf>
    <xf numFmtId="0" fontId="3" fillId="3" borderId="2" xfId="33" applyNumberFormat="1" applyFont="1" applyFill="1" applyBorder="1" applyAlignment="1">
      <alignment horizontal="left" wrapText="1"/>
    </xf>
    <xf numFmtId="2" fontId="3" fillId="3" borderId="2" xfId="33" applyNumberFormat="1" applyFont="1" applyFill="1" applyBorder="1" applyAlignment="1">
      <alignment horizontal="center"/>
    </xf>
    <xf numFmtId="2" fontId="18" fillId="3" borderId="2" xfId="26" applyNumberFormat="1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 wrapText="1"/>
    </xf>
    <xf numFmtId="0" fontId="3" fillId="3" borderId="2" xfId="26" applyNumberFormat="1" applyFont="1" applyFill="1" applyBorder="1" applyAlignment="1">
      <alignment horizontal="left" vertical="top" wrapText="1"/>
    </xf>
    <xf numFmtId="14" fontId="6" fillId="3" borderId="2" xfId="3" quotePrefix="1" applyNumberFormat="1" applyFont="1" applyFill="1" applyBorder="1" applyAlignment="1">
      <alignment horizontal="center" wrapText="1"/>
    </xf>
    <xf numFmtId="0" fontId="3" fillId="3" borderId="30" xfId="26" applyNumberFormat="1" applyFont="1" applyFill="1" applyBorder="1" applyAlignment="1">
      <alignment horizontal="left" vertical="top" wrapText="1"/>
    </xf>
    <xf numFmtId="2" fontId="3" fillId="3" borderId="31" xfId="26" applyNumberFormat="1" applyFont="1" applyFill="1" applyBorder="1" applyAlignment="1">
      <alignment horizontal="center"/>
    </xf>
    <xf numFmtId="0" fontId="0" fillId="3" borderId="5" xfId="0" applyFill="1" applyBorder="1"/>
    <xf numFmtId="0" fontId="3" fillId="3" borderId="10" xfId="26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wrapText="1"/>
    </xf>
    <xf numFmtId="0" fontId="0" fillId="3" borderId="10" xfId="0" applyFill="1" applyBorder="1"/>
    <xf numFmtId="0" fontId="38" fillId="3" borderId="22" xfId="0" applyFont="1" applyFill="1" applyBorder="1" applyAlignment="1">
      <alignment horizontal="center" vertical="center"/>
    </xf>
    <xf numFmtId="0" fontId="3" fillId="3" borderId="0" xfId="26" applyNumberFormat="1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center" wrapText="1"/>
    </xf>
    <xf numFmtId="2" fontId="3" fillId="3" borderId="13" xfId="26" applyNumberFormat="1" applyFont="1" applyFill="1" applyBorder="1" applyAlignment="1">
      <alignment horizontal="center"/>
    </xf>
    <xf numFmtId="14" fontId="6" fillId="3" borderId="13" xfId="3" quotePrefix="1" applyNumberFormat="1" applyFont="1" applyFill="1" applyBorder="1" applyAlignment="1">
      <alignment horizontal="center" wrapText="1"/>
    </xf>
    <xf numFmtId="0" fontId="6" fillId="3" borderId="13" xfId="3" applyFont="1" applyFill="1" applyBorder="1" applyAlignment="1">
      <alignment horizontal="center" wrapText="1"/>
    </xf>
    <xf numFmtId="0" fontId="38" fillId="3" borderId="13" xfId="0" applyFont="1" applyFill="1" applyBorder="1" applyAlignment="1">
      <alignment wrapText="1"/>
    </xf>
    <xf numFmtId="0" fontId="38" fillId="3" borderId="13" xfId="0" applyFont="1" applyFill="1" applyBorder="1"/>
    <xf numFmtId="0" fontId="38" fillId="3" borderId="13" xfId="0" applyFont="1" applyFill="1" applyBorder="1" applyAlignment="1">
      <alignment horizontal="center" vertical="center"/>
    </xf>
    <xf numFmtId="0" fontId="38" fillId="3" borderId="22" xfId="0" applyFont="1" applyFill="1" applyBorder="1" applyAlignment="1">
      <alignment horizontal="center"/>
    </xf>
    <xf numFmtId="0" fontId="38" fillId="3" borderId="0" xfId="0" applyFont="1" applyFill="1" applyAlignment="1">
      <alignment horizontal="center"/>
    </xf>
    <xf numFmtId="2" fontId="38" fillId="3" borderId="22" xfId="0" applyNumberFormat="1" applyFont="1" applyFill="1" applyBorder="1" applyAlignment="1">
      <alignment horizontal="center"/>
    </xf>
    <xf numFmtId="14" fontId="38" fillId="3" borderId="22" xfId="0" applyNumberFormat="1" applyFont="1" applyFill="1" applyBorder="1" applyAlignment="1">
      <alignment horizontal="center"/>
    </xf>
    <xf numFmtId="0" fontId="6" fillId="3" borderId="22" xfId="3" applyFont="1" applyFill="1" applyBorder="1" applyAlignment="1">
      <alignment horizontal="center" wrapText="1"/>
    </xf>
    <xf numFmtId="0" fontId="38" fillId="3" borderId="2" xfId="0" applyFont="1" applyFill="1" applyBorder="1" applyAlignment="1">
      <alignment horizontal="center"/>
    </xf>
    <xf numFmtId="0" fontId="18" fillId="3" borderId="2" xfId="26" applyNumberFormat="1" applyFont="1" applyFill="1" applyBorder="1" applyAlignment="1">
      <alignment horizontal="left" vertical="top" wrapText="1"/>
    </xf>
    <xf numFmtId="4" fontId="3" fillId="3" borderId="2" xfId="26" applyNumberFormat="1" applyFont="1" applyFill="1" applyBorder="1" applyAlignment="1">
      <alignment horizontal="center" vertical="center"/>
    </xf>
    <xf numFmtId="4" fontId="2" fillId="3" borderId="2" xfId="26" applyNumberFormat="1" applyFont="1" applyFill="1" applyBorder="1" applyAlignment="1">
      <alignment horizontal="center" vertical="center"/>
    </xf>
    <xf numFmtId="14" fontId="33" fillId="3" borderId="2" xfId="4" quotePrefix="1" applyNumberFormat="1" applyFill="1" applyBorder="1" applyAlignment="1">
      <alignment horizontal="center" vertical="top" wrapText="1"/>
    </xf>
    <xf numFmtId="0" fontId="7" fillId="3" borderId="2" xfId="4" applyFont="1" applyFill="1" applyBorder="1" applyAlignment="1">
      <alignment horizontal="center" vertical="top" wrapText="1"/>
    </xf>
    <xf numFmtId="0" fontId="3" fillId="3" borderId="2" xfId="15" applyNumberFormat="1" applyFont="1" applyFill="1" applyBorder="1" applyAlignment="1">
      <alignment horizontal="center" vertical="center" wrapText="1"/>
    </xf>
    <xf numFmtId="0" fontId="3" fillId="3" borderId="2" xfId="15" applyNumberFormat="1" applyFont="1" applyFill="1" applyBorder="1" applyAlignment="1">
      <alignment horizontal="left" wrapText="1"/>
    </xf>
    <xf numFmtId="2" fontId="3" fillId="3" borderId="2" xfId="15" applyNumberFormat="1" applyFont="1" applyFill="1" applyBorder="1" applyAlignment="1">
      <alignment horizontal="center" wrapText="1"/>
    </xf>
    <xf numFmtId="0" fontId="3" fillId="3" borderId="2" xfId="34" applyNumberFormat="1" applyFont="1" applyFill="1" applyBorder="1" applyAlignment="1">
      <alignment horizontal="center" vertical="center" wrapText="1"/>
    </xf>
    <xf numFmtId="0" fontId="3" fillId="3" borderId="2" xfId="34" applyNumberFormat="1" applyFont="1" applyFill="1" applyBorder="1" applyAlignment="1">
      <alignment horizontal="left" wrapText="1"/>
    </xf>
    <xf numFmtId="2" fontId="3" fillId="3" borderId="2" xfId="34" applyNumberFormat="1" applyFont="1" applyFill="1" applyBorder="1" applyAlignment="1">
      <alignment horizontal="center" wrapText="1"/>
    </xf>
    <xf numFmtId="165" fontId="18" fillId="3" borderId="2" xfId="26" applyNumberFormat="1" applyFont="1" applyFill="1" applyBorder="1" applyAlignment="1">
      <alignment horizontal="center"/>
    </xf>
    <xf numFmtId="0" fontId="38" fillId="3" borderId="2" xfId="0" applyFont="1" applyFill="1" applyBorder="1" applyAlignment="1">
      <alignment horizontal="left"/>
    </xf>
    <xf numFmtId="0" fontId="2" fillId="3" borderId="2" xfId="0" applyNumberFormat="1" applyFont="1" applyFill="1" applyBorder="1" applyAlignment="1">
      <alignment horizontal="left" wrapText="1"/>
    </xf>
    <xf numFmtId="0" fontId="3" fillId="3" borderId="2" xfId="29" applyNumberFormat="1" applyFont="1" applyFill="1" applyBorder="1" applyAlignment="1">
      <alignment horizontal="center" vertical="center" wrapText="1"/>
    </xf>
    <xf numFmtId="0" fontId="3" fillId="3" borderId="2" xfId="29" applyNumberFormat="1" applyFont="1" applyFill="1" applyBorder="1" applyAlignment="1">
      <alignment horizontal="left" wrapText="1"/>
    </xf>
    <xf numFmtId="2" fontId="3" fillId="3" borderId="2" xfId="29" applyNumberFormat="1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center" wrapText="1"/>
    </xf>
    <xf numFmtId="2" fontId="20" fillId="3" borderId="2" xfId="0" applyNumberFormat="1" applyFont="1" applyFill="1" applyBorder="1" applyAlignment="1">
      <alignment horizontal="center" wrapText="1"/>
    </xf>
    <xf numFmtId="2" fontId="20" fillId="3" borderId="2" xfId="16" applyNumberFormat="1" applyFont="1" applyFill="1" applyBorder="1" applyAlignment="1">
      <alignment horizontal="center" wrapText="1"/>
    </xf>
    <xf numFmtId="2" fontId="3" fillId="3" borderId="2" xfId="16" applyNumberFormat="1" applyFont="1" applyFill="1" applyBorder="1" applyAlignment="1">
      <alignment horizontal="center" wrapText="1"/>
    </xf>
    <xf numFmtId="0" fontId="3" fillId="3" borderId="2" xfId="16" applyNumberFormat="1" applyFont="1" applyFill="1" applyBorder="1" applyAlignment="1">
      <alignment horizontal="center" vertical="center" wrapText="1"/>
    </xf>
    <xf numFmtId="0" fontId="3" fillId="3" borderId="2" xfId="16" applyNumberFormat="1" applyFont="1" applyFill="1" applyBorder="1" applyAlignment="1">
      <alignment horizontal="left" wrapText="1"/>
    </xf>
    <xf numFmtId="0" fontId="3" fillId="3" borderId="2" xfId="17" applyNumberFormat="1" applyFont="1" applyFill="1" applyBorder="1" applyAlignment="1">
      <alignment horizontal="center" vertical="center" wrapText="1"/>
    </xf>
    <xf numFmtId="0" fontId="3" fillId="3" borderId="2" xfId="17" applyNumberFormat="1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wrapText="1"/>
    </xf>
    <xf numFmtId="2" fontId="3" fillId="3" borderId="6" xfId="16" applyNumberFormat="1" applyFont="1" applyFill="1" applyBorder="1" applyAlignment="1">
      <alignment horizontal="center" wrapText="1"/>
    </xf>
    <xf numFmtId="0" fontId="3" fillId="3" borderId="2" xfId="17" applyNumberFormat="1" applyFont="1" applyFill="1" applyBorder="1" applyAlignment="1">
      <alignment horizontal="left" wrapText="1"/>
    </xf>
    <xf numFmtId="0" fontId="3" fillId="3" borderId="30" xfId="27" applyNumberFormat="1" applyFont="1" applyFill="1" applyBorder="1" applyAlignment="1">
      <alignment horizontal="left" vertical="top" wrapText="1"/>
    </xf>
    <xf numFmtId="0" fontId="6" fillId="3" borderId="2" xfId="3" quotePrefix="1" applyFont="1" applyFill="1" applyBorder="1" applyAlignment="1">
      <alignment horizontal="center" vertical="center" wrapText="1"/>
    </xf>
    <xf numFmtId="2" fontId="3" fillId="3" borderId="31" xfId="27" applyNumberFormat="1" applyFont="1" applyFill="1" applyBorder="1" applyAlignment="1">
      <alignment horizontal="center" vertical="center"/>
    </xf>
    <xf numFmtId="2" fontId="6" fillId="3" borderId="2" xfId="6" applyNumberFormat="1" applyFont="1" applyFill="1" applyBorder="1" applyAlignment="1">
      <alignment horizontal="center" vertical="center" wrapText="1"/>
    </xf>
    <xf numFmtId="0" fontId="3" fillId="3" borderId="2" xfId="23" applyNumberFormat="1" applyFont="1" applyFill="1" applyBorder="1" applyAlignment="1">
      <alignment horizontal="center" vertical="center" wrapText="1"/>
    </xf>
    <xf numFmtId="49" fontId="3" fillId="3" borderId="2" xfId="24" applyNumberFormat="1" applyFont="1" applyFill="1" applyBorder="1" applyAlignment="1">
      <alignment horizontal="center" vertical="center" wrapText="1"/>
    </xf>
    <xf numFmtId="0" fontId="3" fillId="3" borderId="2" xfId="24" applyNumberFormat="1" applyFont="1" applyFill="1" applyBorder="1" applyAlignment="1">
      <alignment horizontal="left" wrapText="1"/>
    </xf>
    <xf numFmtId="2" fontId="3" fillId="3" borderId="2" xfId="31" applyNumberFormat="1" applyFont="1" applyFill="1" applyBorder="1" applyAlignment="1">
      <alignment horizontal="center" wrapText="1"/>
    </xf>
    <xf numFmtId="2" fontId="3" fillId="3" borderId="2" xfId="22" applyNumberFormat="1" applyFont="1" applyFill="1" applyBorder="1" applyAlignment="1">
      <alignment horizontal="center"/>
    </xf>
    <xf numFmtId="0" fontId="3" fillId="3" borderId="2" xfId="14" applyNumberFormat="1" applyFont="1" applyFill="1" applyBorder="1" applyAlignment="1">
      <alignment horizontal="center" vertical="center" wrapText="1"/>
    </xf>
    <xf numFmtId="0" fontId="3" fillId="3" borderId="2" xfId="14" applyNumberFormat="1" applyFont="1" applyFill="1" applyBorder="1" applyAlignment="1">
      <alignment horizontal="left" wrapText="1"/>
    </xf>
    <xf numFmtId="0" fontId="3" fillId="3" borderId="2" xfId="14" applyNumberFormat="1" applyFont="1" applyFill="1" applyBorder="1" applyAlignment="1">
      <alignment horizontal="left" vertical="top" wrapText="1"/>
    </xf>
    <xf numFmtId="0" fontId="3" fillId="3" borderId="2" xfId="31" applyNumberFormat="1" applyFont="1" applyFill="1" applyBorder="1" applyAlignment="1">
      <alignment horizontal="center" vertical="center" wrapText="1"/>
    </xf>
    <xf numFmtId="0" fontId="3" fillId="3" borderId="2" xfId="31" applyNumberFormat="1" applyFont="1" applyFill="1" applyBorder="1" applyAlignment="1">
      <alignment horizontal="left" wrapText="1"/>
    </xf>
    <xf numFmtId="49" fontId="3" fillId="3" borderId="2" xfId="20" applyNumberFormat="1" applyFont="1" applyFill="1" applyBorder="1" applyAlignment="1">
      <alignment horizontal="center" vertical="center" wrapText="1"/>
    </xf>
    <xf numFmtId="0" fontId="3" fillId="3" borderId="2" xfId="20" applyNumberFormat="1" applyFont="1" applyFill="1" applyBorder="1" applyAlignment="1">
      <alignment horizontal="left" wrapText="1"/>
    </xf>
    <xf numFmtId="14" fontId="0" fillId="3" borderId="2" xfId="0" applyNumberFormat="1" applyFill="1" applyBorder="1" applyAlignment="1">
      <alignment horizontal="left"/>
    </xf>
    <xf numFmtId="0" fontId="38" fillId="3" borderId="2" xfId="0" applyFont="1" applyFill="1" applyBorder="1" applyAlignment="1">
      <alignment horizontal="center" vertical="center" wrapText="1"/>
    </xf>
    <xf numFmtId="0" fontId="14" fillId="3" borderId="2" xfId="3" quotePrefix="1" applyFont="1" applyFill="1" applyBorder="1" applyAlignment="1">
      <alignment horizontal="center" vertical="center" wrapText="1"/>
    </xf>
    <xf numFmtId="14" fontId="33" fillId="3" borderId="2" xfId="4" quotePrefix="1" applyNumberForma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3" fillId="3" borderId="2" xfId="32" applyNumberFormat="1" applyFont="1" applyFill="1" applyBorder="1" applyAlignment="1">
      <alignment horizontal="center" vertical="center" wrapText="1"/>
    </xf>
    <xf numFmtId="0" fontId="3" fillId="3" borderId="2" xfId="32" applyNumberFormat="1" applyFont="1" applyFill="1" applyBorder="1" applyAlignment="1">
      <alignment horizontal="left" wrapText="1"/>
    </xf>
    <xf numFmtId="2" fontId="3" fillId="3" borderId="2" xfId="32" applyNumberFormat="1" applyFont="1" applyFill="1" applyBorder="1" applyAlignment="1">
      <alignment horizontal="center" wrapText="1"/>
    </xf>
    <xf numFmtId="49" fontId="3" fillId="3" borderId="2" xfId="32" applyNumberFormat="1" applyFont="1" applyFill="1" applyBorder="1" applyAlignment="1">
      <alignment horizontal="center" vertical="center" wrapText="1"/>
    </xf>
    <xf numFmtId="0" fontId="18" fillId="3" borderId="30" xfId="27" applyNumberFormat="1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/>
    </xf>
    <xf numFmtId="0" fontId="37" fillId="3" borderId="2" xfId="0" applyFont="1" applyFill="1" applyBorder="1" applyAlignment="1">
      <alignment horizontal="center" vertical="center"/>
    </xf>
    <xf numFmtId="17" fontId="38" fillId="3" borderId="2" xfId="0" applyNumberFormat="1" applyFont="1" applyFill="1" applyBorder="1" applyAlignment="1">
      <alignment horizontal="left"/>
    </xf>
    <xf numFmtId="2" fontId="3" fillId="3" borderId="2" xfId="21" applyNumberFormat="1" applyFont="1" applyFill="1" applyBorder="1" applyAlignment="1">
      <alignment horizontal="center" wrapText="1"/>
    </xf>
    <xf numFmtId="49" fontId="3" fillId="3" borderId="2" xfId="21" applyNumberFormat="1" applyFont="1" applyFill="1" applyBorder="1" applyAlignment="1">
      <alignment horizontal="center" vertical="center" wrapText="1"/>
    </xf>
    <xf numFmtId="0" fontId="3" fillId="3" borderId="2" xfId="21" applyNumberFormat="1" applyFont="1" applyFill="1" applyBorder="1" applyAlignment="1">
      <alignment horizontal="left" wrapText="1"/>
    </xf>
    <xf numFmtId="2" fontId="3" fillId="3" borderId="2" xfId="30" applyNumberFormat="1" applyFont="1" applyFill="1" applyBorder="1" applyAlignment="1">
      <alignment horizontal="center" wrapText="1"/>
    </xf>
    <xf numFmtId="0" fontId="35" fillId="3" borderId="2" xfId="0" applyFont="1" applyFill="1" applyBorder="1" applyAlignment="1">
      <alignment horizontal="left"/>
    </xf>
    <xf numFmtId="0" fontId="3" fillId="3" borderId="2" xfId="18" applyNumberFormat="1" applyFont="1" applyFill="1" applyBorder="1" applyAlignment="1">
      <alignment horizontal="center" vertical="center" wrapText="1"/>
    </xf>
    <xf numFmtId="0" fontId="3" fillId="3" borderId="2" xfId="18" applyNumberFormat="1" applyFont="1" applyFill="1" applyBorder="1" applyAlignment="1">
      <alignment horizontal="left" wrapText="1"/>
    </xf>
    <xf numFmtId="2" fontId="3" fillId="3" borderId="2" xfId="18" applyNumberFormat="1" applyFont="1" applyFill="1" applyBorder="1" applyAlignment="1">
      <alignment horizontal="center" wrapText="1"/>
    </xf>
    <xf numFmtId="165" fontId="18" fillId="3" borderId="2" xfId="27" applyNumberFormat="1" applyFont="1" applyFill="1" applyBorder="1" applyAlignment="1">
      <alignment horizontal="right" vertical="top"/>
    </xf>
    <xf numFmtId="2" fontId="1" fillId="3" borderId="2" xfId="18" applyNumberFormat="1" applyFont="1" applyFill="1" applyBorder="1" applyAlignment="1">
      <alignment horizontal="center" wrapText="1"/>
    </xf>
    <xf numFmtId="0" fontId="3" fillId="3" borderId="2" xfId="35" applyNumberFormat="1" applyFont="1" applyFill="1" applyBorder="1" applyAlignment="1">
      <alignment horizontal="center" vertical="center" wrapText="1"/>
    </xf>
    <xf numFmtId="0" fontId="3" fillId="3" borderId="2" xfId="35" applyNumberFormat="1" applyFont="1" applyFill="1" applyBorder="1" applyAlignment="1">
      <alignment horizontal="left" wrapText="1"/>
    </xf>
    <xf numFmtId="2" fontId="3" fillId="3" borderId="2" xfId="35" applyNumberFormat="1" applyFont="1" applyFill="1" applyBorder="1" applyAlignment="1">
      <alignment horizontal="center" wrapText="1"/>
    </xf>
    <xf numFmtId="165" fontId="18" fillId="3" borderId="2" xfId="41" applyNumberFormat="1" applyFont="1" applyFill="1" applyBorder="1" applyAlignment="1">
      <alignment horizontal="center"/>
    </xf>
    <xf numFmtId="0" fontId="36" fillId="3" borderId="14" xfId="3" quotePrefix="1" applyFont="1" applyFill="1" applyBorder="1" applyAlignment="1">
      <alignment horizontal="center" vertical="center" wrapText="1"/>
    </xf>
    <xf numFmtId="49" fontId="3" fillId="3" borderId="2" xfId="19" applyNumberFormat="1" applyFont="1" applyFill="1" applyBorder="1" applyAlignment="1">
      <alignment horizontal="center" vertical="center" wrapText="1"/>
    </xf>
    <xf numFmtId="0" fontId="3" fillId="3" borderId="2" xfId="19" applyNumberFormat="1" applyFont="1" applyFill="1" applyBorder="1" applyAlignment="1">
      <alignment horizontal="left" wrapText="1"/>
    </xf>
    <xf numFmtId="2" fontId="3" fillId="3" borderId="2" xfId="19" applyNumberFormat="1" applyFont="1" applyFill="1" applyBorder="1" applyAlignment="1">
      <alignment horizontal="center" wrapText="1"/>
    </xf>
    <xf numFmtId="2" fontId="33" fillId="3" borderId="2" xfId="4" quotePrefix="1" applyNumberFormat="1" applyFill="1" applyBorder="1" applyAlignment="1">
      <alignment horizontal="center" vertical="top" wrapText="1"/>
    </xf>
    <xf numFmtId="0" fontId="3" fillId="3" borderId="2" xfId="19" applyNumberFormat="1" applyFont="1" applyFill="1" applyBorder="1" applyAlignment="1">
      <alignment horizontal="center" vertical="center" wrapText="1"/>
    </xf>
    <xf numFmtId="165" fontId="18" fillId="3" borderId="2" xfId="27" applyNumberFormat="1" applyFont="1" applyFill="1" applyBorder="1" applyAlignment="1">
      <alignment horizontal="center"/>
    </xf>
    <xf numFmtId="0" fontId="3" fillId="3" borderId="38" xfId="27" applyNumberFormat="1" applyFont="1" applyFill="1" applyBorder="1" applyAlignment="1">
      <alignment horizontal="center" vertical="center" wrapText="1"/>
    </xf>
    <xf numFmtId="0" fontId="36" fillId="7" borderId="2" xfId="3" quotePrefix="1" applyFont="1" applyFill="1" applyBorder="1" applyAlignment="1">
      <alignment horizontal="center" vertical="center" wrapText="1"/>
    </xf>
    <xf numFmtId="2" fontId="3" fillId="3" borderId="39" xfId="27" applyNumberFormat="1" applyFont="1" applyFill="1" applyBorder="1" applyAlignment="1">
      <alignment horizontal="center" vertical="center"/>
    </xf>
    <xf numFmtId="2" fontId="0" fillId="3" borderId="2" xfId="0" applyNumberFormat="1" applyFill="1" applyBorder="1"/>
    <xf numFmtId="0" fontId="7" fillId="3" borderId="2" xfId="3" applyFont="1" applyFill="1" applyBorder="1" applyAlignment="1">
      <alignment horizontal="center" wrapText="1"/>
    </xf>
    <xf numFmtId="0" fontId="7" fillId="3" borderId="2" xfId="3" quotePrefix="1" applyFont="1" applyFill="1" applyBorder="1" applyAlignment="1">
      <alignment horizontal="center" wrapText="1"/>
    </xf>
    <xf numFmtId="14" fontId="7" fillId="3" borderId="2" xfId="3" quotePrefix="1" applyNumberFormat="1" applyFont="1" applyFill="1" applyBorder="1" applyAlignment="1">
      <alignment horizontal="center" wrapText="1"/>
    </xf>
    <xf numFmtId="0" fontId="43" fillId="3" borderId="2" xfId="0" applyFont="1" applyFill="1" applyBorder="1"/>
    <xf numFmtId="4" fontId="18" fillId="3" borderId="31" xfId="27" applyNumberFormat="1" applyFont="1" applyFill="1" applyBorder="1" applyAlignment="1">
      <alignment horizontal="center"/>
    </xf>
    <xf numFmtId="0" fontId="46" fillId="3" borderId="2" xfId="0" applyFont="1" applyFill="1" applyBorder="1"/>
    <xf numFmtId="165" fontId="18" fillId="3" borderId="2" xfId="12" applyNumberFormat="1" applyFont="1" applyFill="1" applyBorder="1" applyAlignment="1">
      <alignment horizontal="center"/>
    </xf>
    <xf numFmtId="14" fontId="43" fillId="3" borderId="2" xfId="0" applyNumberFormat="1" applyFont="1" applyFill="1" applyBorder="1" applyAlignment="1">
      <alignment horizontal="left"/>
    </xf>
    <xf numFmtId="0" fontId="2" fillId="3" borderId="30" xfId="12" applyNumberFormat="1" applyFont="1" applyFill="1" applyBorder="1" applyAlignment="1">
      <alignment horizontal="left" vertical="top" wrapText="1"/>
    </xf>
    <xf numFmtId="14" fontId="7" fillId="3" borderId="2" xfId="3" quotePrefix="1" applyNumberFormat="1" applyFont="1" applyFill="1" applyBorder="1" applyAlignment="1">
      <alignment horizontal="left" wrapText="1"/>
    </xf>
    <xf numFmtId="0" fontId="3" fillId="3" borderId="2" xfId="36" applyNumberFormat="1" applyFont="1" applyFill="1" applyBorder="1" applyAlignment="1">
      <alignment horizontal="center" vertical="center" wrapText="1"/>
    </xf>
    <xf numFmtId="0" fontId="3" fillId="3" borderId="2" xfId="36" applyNumberFormat="1" applyFont="1" applyFill="1" applyBorder="1" applyAlignment="1">
      <alignment horizontal="left" wrapText="1"/>
    </xf>
    <xf numFmtId="2" fontId="3" fillId="3" borderId="2" xfId="36" applyNumberFormat="1" applyFont="1" applyFill="1" applyBorder="1" applyAlignment="1">
      <alignment horizontal="center" wrapText="1"/>
    </xf>
    <xf numFmtId="0" fontId="41" fillId="3" borderId="6" xfId="4" applyFont="1" applyFill="1" applyBorder="1" applyAlignment="1">
      <alignment horizontal="left" wrapText="1"/>
    </xf>
    <xf numFmtId="0" fontId="36" fillId="3" borderId="2" xfId="0" applyFont="1" applyFill="1" applyBorder="1" applyAlignment="1">
      <alignment horizontal="center" vertical="center" wrapText="1"/>
    </xf>
    <xf numFmtId="2" fontId="36" fillId="3" borderId="2" xfId="0" applyNumberFormat="1" applyFont="1" applyFill="1" applyBorder="1" applyAlignment="1">
      <alignment horizontal="center" wrapText="1"/>
    </xf>
    <xf numFmtId="14" fontId="36" fillId="3" borderId="9" xfId="4" quotePrefix="1" applyNumberFormat="1" applyFont="1" applyFill="1" applyBorder="1" applyAlignment="1">
      <alignment horizontal="left" wrapText="1"/>
    </xf>
    <xf numFmtId="0" fontId="36" fillId="3" borderId="8" xfId="4" quotePrefix="1" applyFont="1" applyFill="1" applyBorder="1" applyAlignment="1">
      <alignment horizontal="left" wrapText="1"/>
    </xf>
    <xf numFmtId="0" fontId="36" fillId="3" borderId="9" xfId="3" quotePrefix="1" applyFont="1" applyFill="1" applyBorder="1" applyAlignment="1">
      <alignment horizontal="left" wrapText="1"/>
    </xf>
    <xf numFmtId="2" fontId="64" fillId="3" borderId="2" xfId="0" applyNumberFormat="1" applyFont="1" applyFill="1" applyBorder="1" applyAlignment="1">
      <alignment horizontal="center"/>
    </xf>
    <xf numFmtId="0" fontId="39" fillId="3" borderId="2" xfId="3" quotePrefix="1" applyFont="1" applyFill="1" applyBorder="1" applyAlignment="1">
      <alignment horizontal="left" wrapText="1"/>
    </xf>
    <xf numFmtId="0" fontId="37" fillId="3" borderId="2" xfId="0" applyFont="1" applyFill="1" applyBorder="1"/>
    <xf numFmtId="0" fontId="37" fillId="3" borderId="0" xfId="0" applyFont="1" applyFill="1"/>
    <xf numFmtId="2" fontId="51" fillId="3" borderId="2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 vertical="center" wrapText="1"/>
    </xf>
    <xf numFmtId="0" fontId="38" fillId="3" borderId="0" xfId="0" applyFont="1" applyFill="1"/>
    <xf numFmtId="49" fontId="0" fillId="3" borderId="0" xfId="0" applyNumberFormat="1" applyFill="1"/>
    <xf numFmtId="0" fontId="39" fillId="3" borderId="3" xfId="3" quotePrefix="1" applyFont="1" applyFill="1" applyBorder="1" applyAlignment="1">
      <alignment horizontal="center" wrapText="1"/>
    </xf>
    <xf numFmtId="0" fontId="39" fillId="3" borderId="10" xfId="3" quotePrefix="1" applyFont="1" applyFill="1" applyBorder="1" applyAlignment="1">
      <alignment horizontal="center" wrapText="1"/>
    </xf>
    <xf numFmtId="0" fontId="39" fillId="3" borderId="15" xfId="3" quotePrefix="1" applyFont="1" applyFill="1" applyBorder="1" applyAlignment="1">
      <alignment horizontal="center" wrapText="1"/>
    </xf>
    <xf numFmtId="0" fontId="39" fillId="3" borderId="3" xfId="3" quotePrefix="1" applyFont="1" applyFill="1" applyBorder="1" applyAlignment="1">
      <alignment horizontal="left" wrapText="1"/>
    </xf>
    <xf numFmtId="0" fontId="39" fillId="3" borderId="10" xfId="3" quotePrefix="1" applyFont="1" applyFill="1" applyBorder="1" applyAlignment="1">
      <alignment horizontal="left" wrapText="1"/>
    </xf>
    <xf numFmtId="0" fontId="39" fillId="3" borderId="15" xfId="3" quotePrefix="1" applyFont="1" applyFill="1" applyBorder="1" applyAlignment="1">
      <alignment horizontal="left" wrapText="1"/>
    </xf>
    <xf numFmtId="0" fontId="39" fillId="3" borderId="3" xfId="3" applyFont="1" applyFill="1" applyBorder="1" applyAlignment="1">
      <alignment horizontal="left" wrapText="1"/>
    </xf>
    <xf numFmtId="0" fontId="39" fillId="3" borderId="10" xfId="3" applyFont="1" applyFill="1" applyBorder="1" applyAlignment="1">
      <alignment horizontal="left" wrapText="1"/>
    </xf>
    <xf numFmtId="0" fontId="39" fillId="3" borderId="15" xfId="3" applyFont="1" applyFill="1" applyBorder="1" applyAlignment="1">
      <alignment horizontal="left" wrapText="1"/>
    </xf>
    <xf numFmtId="0" fontId="0" fillId="3" borderId="0" xfId="0" applyFill="1" applyAlignment="1">
      <alignment horizontal="center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34" fillId="3" borderId="11" xfId="3" applyFont="1" applyFill="1" applyBorder="1" applyAlignment="1">
      <alignment horizontal="center" vertical="top" wrapText="1"/>
    </xf>
    <xf numFmtId="0" fontId="34" fillId="3" borderId="10" xfId="3" quotePrefix="1" applyFont="1" applyFill="1" applyBorder="1" applyAlignment="1">
      <alignment horizontal="center" vertical="top" wrapText="1"/>
    </xf>
    <xf numFmtId="0" fontId="34" fillId="3" borderId="12" xfId="3" quotePrefix="1" applyFont="1" applyFill="1" applyBorder="1" applyAlignment="1">
      <alignment horizontal="center" vertical="top" wrapText="1"/>
    </xf>
    <xf numFmtId="0" fontId="39" fillId="3" borderId="3" xfId="3" applyFont="1" applyFill="1" applyBorder="1" applyAlignment="1">
      <alignment horizontal="center" vertical="top" wrapText="1"/>
    </xf>
    <xf numFmtId="0" fontId="39" fillId="3" borderId="10" xfId="3" applyFont="1" applyFill="1" applyBorder="1" applyAlignment="1">
      <alignment horizontal="center" vertical="top" wrapText="1"/>
    </xf>
    <xf numFmtId="0" fontId="39" fillId="3" borderId="15" xfId="3" applyFont="1" applyFill="1" applyBorder="1" applyAlignment="1">
      <alignment horizontal="center" vertical="top" wrapText="1"/>
    </xf>
    <xf numFmtId="0" fontId="12" fillId="3" borderId="0" xfId="13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34" fillId="3" borderId="33" xfId="9" quotePrefix="1" applyFill="1" applyBorder="1" applyAlignment="1">
      <alignment horizontal="center" vertical="top" wrapText="1"/>
    </xf>
    <xf numFmtId="0" fontId="34" fillId="3" borderId="9" xfId="9" quotePrefix="1" applyFill="1" applyBorder="1" applyAlignment="1">
      <alignment horizontal="center" vertical="top" wrapText="1"/>
    </xf>
    <xf numFmtId="0" fontId="34" fillId="3" borderId="34" xfId="9" quotePrefix="1" applyFill="1" applyBorder="1" applyAlignment="1">
      <alignment horizontal="center" vertical="top" wrapText="1"/>
    </xf>
    <xf numFmtId="0" fontId="34" fillId="3" borderId="1" xfId="7" quotePrefix="1" applyFill="1" applyBorder="1" applyAlignment="1">
      <alignment horizontal="left" vertical="top" wrapText="1"/>
    </xf>
    <xf numFmtId="0" fontId="34" fillId="3" borderId="9" xfId="7" quotePrefix="1" applyFill="1" applyBorder="1" applyAlignment="1">
      <alignment horizontal="left" vertical="top" wrapText="1"/>
    </xf>
    <xf numFmtId="0" fontId="34" fillId="3" borderId="34" xfId="7" quotePrefix="1" applyFill="1" applyBorder="1" applyAlignment="1">
      <alignment horizontal="left" vertical="top" wrapText="1"/>
    </xf>
    <xf numFmtId="0" fontId="34" fillId="2" borderId="0" xfId="3" applyFont="1" applyBorder="1" applyAlignment="1">
      <alignment horizontal="center" vertical="top" wrapText="1"/>
    </xf>
    <xf numFmtId="0" fontId="34" fillId="0" borderId="3" xfId="3" applyFont="1" applyFill="1" applyBorder="1" applyAlignment="1">
      <alignment horizontal="center" vertical="top" wrapText="1"/>
    </xf>
    <xf numFmtId="0" fontId="34" fillId="0" borderId="10" xfId="3" applyFont="1" applyFill="1" applyBorder="1" applyAlignment="1">
      <alignment horizontal="center" vertical="top" wrapText="1"/>
    </xf>
    <xf numFmtId="0" fontId="34" fillId="0" borderId="15" xfId="3" applyFont="1" applyFill="1" applyBorder="1" applyAlignment="1">
      <alignment horizontal="center" vertical="top" wrapText="1"/>
    </xf>
    <xf numFmtId="0" fontId="34" fillId="2" borderId="3" xfId="3" applyFont="1" applyBorder="1" applyAlignment="1">
      <alignment horizontal="left" wrapText="1"/>
    </xf>
    <xf numFmtId="0" fontId="34" fillId="2" borderId="10" xfId="3" applyFont="1" applyBorder="1" applyAlignment="1">
      <alignment horizontal="left" wrapText="1"/>
    </xf>
    <xf numFmtId="0" fontId="34" fillId="2" borderId="15" xfId="3" applyFont="1" applyBorder="1" applyAlignment="1">
      <alignment horizontal="left" wrapText="1"/>
    </xf>
    <xf numFmtId="0" fontId="34" fillId="2" borderId="1" xfId="7" quotePrefix="1" applyBorder="1" applyAlignment="1">
      <alignment horizontal="left" vertical="top" wrapText="1"/>
    </xf>
    <xf numFmtId="0" fontId="34" fillId="2" borderId="9" xfId="7" quotePrefix="1" applyBorder="1" applyAlignment="1">
      <alignment horizontal="left" vertical="top" wrapText="1"/>
    </xf>
    <xf numFmtId="0" fontId="34" fillId="2" borderId="34" xfId="7" quotePrefix="1" applyBorder="1" applyAlignment="1">
      <alignment horizontal="left" vertical="top" wrapText="1"/>
    </xf>
    <xf numFmtId="0" fontId="44" fillId="0" borderId="3" xfId="3" quotePrefix="1" applyFont="1" applyFill="1" applyBorder="1" applyAlignment="1">
      <alignment horizontal="left" wrapText="1"/>
    </xf>
    <xf numFmtId="0" fontId="44" fillId="0" borderId="10" xfId="3" quotePrefix="1" applyFont="1" applyFill="1" applyBorder="1" applyAlignment="1">
      <alignment horizontal="left" wrapText="1"/>
    </xf>
    <xf numFmtId="0" fontId="44" fillId="0" borderId="15" xfId="3" quotePrefix="1" applyFont="1" applyFill="1" applyBorder="1" applyAlignment="1">
      <alignment horizontal="left" wrapText="1"/>
    </xf>
    <xf numFmtId="0" fontId="44" fillId="0" borderId="3" xfId="3" applyFont="1" applyFill="1" applyBorder="1" applyAlignment="1">
      <alignment horizontal="left" wrapText="1"/>
    </xf>
    <xf numFmtId="0" fontId="54" fillId="0" borderId="3" xfId="3" applyFont="1" applyFill="1" applyBorder="1" applyAlignment="1">
      <alignment horizontal="left" wrapText="1"/>
    </xf>
    <xf numFmtId="0" fontId="54" fillId="0" borderId="10" xfId="3" quotePrefix="1" applyFont="1" applyFill="1" applyBorder="1" applyAlignment="1">
      <alignment horizontal="left" wrapText="1"/>
    </xf>
    <xf numFmtId="0" fontId="54" fillId="0" borderId="15" xfId="3" quotePrefix="1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left" wrapText="1"/>
    </xf>
    <xf numFmtId="1" fontId="44" fillId="0" borderId="3" xfId="11" applyNumberFormat="1" applyFont="1" applyFill="1" applyBorder="1" applyAlignment="1">
      <alignment horizontal="left" wrapText="1"/>
    </xf>
    <xf numFmtId="1" fontId="44" fillId="0" borderId="10" xfId="11" applyNumberFormat="1" applyFont="1" applyFill="1" applyBorder="1" applyAlignment="1">
      <alignment horizontal="left" wrapText="1"/>
    </xf>
    <xf numFmtId="1" fontId="44" fillId="0" borderId="15" xfId="11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" fontId="44" fillId="0" borderId="3" xfId="11" applyNumberFormat="1" applyFont="1" applyFill="1" applyBorder="1" applyAlignment="1">
      <alignment horizontal="left" vertical="top" wrapText="1"/>
    </xf>
    <xf numFmtId="1" fontId="44" fillId="0" borderId="10" xfId="11" quotePrefix="1" applyNumberFormat="1" applyFont="1" applyFill="1" applyBorder="1" applyAlignment="1">
      <alignment horizontal="left" vertical="top" wrapText="1"/>
    </xf>
    <xf numFmtId="1" fontId="44" fillId="0" borderId="15" xfId="11" quotePrefix="1" applyNumberFormat="1" applyFont="1" applyFill="1" applyBorder="1" applyAlignment="1">
      <alignment horizontal="left" vertical="top" wrapText="1"/>
    </xf>
    <xf numFmtId="0" fontId="44" fillId="2" borderId="3" xfId="7" quotePrefix="1" applyFont="1" applyBorder="1" applyAlignment="1">
      <alignment horizontal="left" vertical="top" wrapText="1"/>
    </xf>
    <xf numFmtId="0" fontId="44" fillId="2" borderId="10" xfId="7" quotePrefix="1" applyFont="1" applyBorder="1" applyAlignment="1">
      <alignment horizontal="left" vertical="top" wrapText="1"/>
    </xf>
    <xf numFmtId="0" fontId="44" fillId="2" borderId="15" xfId="7" quotePrefix="1" applyFont="1" applyBorder="1" applyAlignment="1">
      <alignment horizontal="left" vertical="top" wrapText="1"/>
    </xf>
    <xf numFmtId="0" fontId="44" fillId="2" borderId="1" xfId="7" quotePrefix="1" applyFont="1" applyBorder="1" applyAlignment="1">
      <alignment horizontal="left" vertical="top" wrapText="1"/>
    </xf>
    <xf numFmtId="0" fontId="44" fillId="2" borderId="9" xfId="7" quotePrefix="1" applyFont="1" applyBorder="1" applyAlignment="1">
      <alignment horizontal="left" vertical="top" wrapText="1"/>
    </xf>
    <xf numFmtId="0" fontId="53" fillId="0" borderId="9" xfId="0" applyFont="1" applyBorder="1" applyAlignment="1">
      <alignment vertical="top" wrapText="1"/>
    </xf>
    <xf numFmtId="0" fontId="53" fillId="0" borderId="34" xfId="0" applyFont="1" applyBorder="1" applyAlignment="1">
      <alignment vertical="top" wrapText="1"/>
    </xf>
    <xf numFmtId="0" fontId="51" fillId="0" borderId="0" xfId="0" applyFont="1" applyAlignment="1">
      <alignment horizontal="center"/>
    </xf>
    <xf numFmtId="1" fontId="44" fillId="0" borderId="10" xfId="11" applyNumberFormat="1" applyFont="1" applyFill="1" applyBorder="1" applyAlignment="1">
      <alignment horizontal="left" vertical="top" wrapText="1"/>
    </xf>
    <xf numFmtId="1" fontId="44" fillId="0" borderId="15" xfId="11" applyNumberFormat="1" applyFont="1" applyFill="1" applyBorder="1" applyAlignment="1">
      <alignment horizontal="left" vertical="top" wrapText="1"/>
    </xf>
    <xf numFmtId="1" fontId="44" fillId="0" borderId="3" xfId="11" quotePrefix="1" applyNumberFormat="1" applyFont="1" applyFill="1" applyBorder="1" applyAlignment="1">
      <alignment horizontal="center" vertical="top" wrapText="1"/>
    </xf>
    <xf numFmtId="1" fontId="41" fillId="0" borderId="10" xfId="11" quotePrefix="1" applyNumberFormat="1" applyFont="1" applyFill="1" applyBorder="1" applyAlignment="1">
      <alignment horizontal="center" vertical="top" wrapText="1"/>
    </xf>
    <xf numFmtId="1" fontId="41" fillId="0" borderId="15" xfId="11" quotePrefix="1" applyNumberFormat="1" applyFont="1" applyFill="1" applyBorder="1" applyAlignment="1">
      <alignment horizontal="center" vertical="top" wrapText="1"/>
    </xf>
    <xf numFmtId="1" fontId="44" fillId="0" borderId="3" xfId="11" quotePrefix="1" applyNumberFormat="1" applyFont="1" applyFill="1" applyBorder="1" applyAlignment="1">
      <alignment horizontal="left" wrapText="1"/>
    </xf>
    <xf numFmtId="1" fontId="44" fillId="0" borderId="10" xfId="11" quotePrefix="1" applyNumberFormat="1" applyFont="1" applyFill="1" applyBorder="1" applyAlignment="1">
      <alignment horizontal="left" wrapText="1"/>
    </xf>
    <xf numFmtId="1" fontId="44" fillId="0" borderId="15" xfId="11" quotePrefix="1" applyNumberFormat="1" applyFont="1" applyFill="1" applyBorder="1" applyAlignment="1">
      <alignment horizontal="left" wrapText="1"/>
    </xf>
    <xf numFmtId="0" fontId="44" fillId="3" borderId="3" xfId="3" quotePrefix="1" applyFont="1" applyFill="1" applyBorder="1" applyAlignment="1">
      <alignment horizontal="left" wrapText="1"/>
    </xf>
    <xf numFmtId="0" fontId="44" fillId="3" borderId="10" xfId="3" quotePrefix="1" applyFont="1" applyFill="1" applyBorder="1" applyAlignment="1">
      <alignment horizontal="left" wrapText="1"/>
    </xf>
    <xf numFmtId="0" fontId="44" fillId="3" borderId="15" xfId="3" quotePrefix="1" applyFont="1" applyFill="1" applyBorder="1" applyAlignment="1">
      <alignment horizontal="left" wrapText="1"/>
    </xf>
    <xf numFmtId="0" fontId="39" fillId="3" borderId="3" xfId="3" quotePrefix="1" applyFont="1" applyFill="1" applyBorder="1" applyAlignment="1">
      <alignment horizontal="left" vertical="top" wrapText="1"/>
    </xf>
    <xf numFmtId="0" fontId="39" fillId="3" borderId="10" xfId="3" quotePrefix="1" applyFont="1" applyFill="1" applyBorder="1" applyAlignment="1">
      <alignment horizontal="left" vertical="top" wrapText="1"/>
    </xf>
    <xf numFmtId="0" fontId="39" fillId="3" borderId="15" xfId="3" quotePrefix="1" applyFont="1" applyFill="1" applyBorder="1" applyAlignment="1">
      <alignment horizontal="left" vertical="top" wrapText="1"/>
    </xf>
    <xf numFmtId="0" fontId="50" fillId="3" borderId="3" xfId="7" quotePrefix="1" applyFont="1" applyFill="1" applyBorder="1" applyAlignment="1">
      <alignment horizontal="center" vertical="top" wrapText="1"/>
    </xf>
    <xf numFmtId="0" fontId="50" fillId="3" borderId="15" xfId="7" quotePrefix="1" applyFont="1" applyFill="1" applyBorder="1" applyAlignment="1">
      <alignment horizontal="center" vertical="top" wrapText="1"/>
    </xf>
    <xf numFmtId="0" fontId="50" fillId="3" borderId="3" xfId="5" quotePrefix="1" applyFont="1" applyFill="1" applyBorder="1" applyAlignment="1">
      <alignment horizontal="left" vertical="top" wrapText="1"/>
    </xf>
    <xf numFmtId="0" fontId="50" fillId="3" borderId="15" xfId="5" quotePrefix="1" applyFont="1" applyFill="1" applyBorder="1" applyAlignment="1">
      <alignment horizontal="left" vertical="top" wrapText="1"/>
    </xf>
    <xf numFmtId="0" fontId="34" fillId="3" borderId="5" xfId="5" quotePrefix="1" applyFill="1" applyBorder="1" applyAlignment="1">
      <alignment horizontal="center" vertical="top" wrapText="1"/>
    </xf>
    <xf numFmtId="0" fontId="0" fillId="3" borderId="5" xfId="0" applyFill="1" applyBorder="1"/>
    <xf numFmtId="0" fontId="0" fillId="3" borderId="35" xfId="0" applyFill="1" applyBorder="1"/>
    <xf numFmtId="0" fontId="51" fillId="3" borderId="3" xfId="0" applyFont="1" applyFill="1" applyBorder="1" applyAlignment="1">
      <alignment horizontal="left"/>
    </xf>
    <xf numFmtId="0" fontId="51" fillId="3" borderId="10" xfId="0" applyFont="1" applyFill="1" applyBorder="1" applyAlignment="1">
      <alignment horizontal="left"/>
    </xf>
    <xf numFmtId="0" fontId="51" fillId="3" borderId="15" xfId="0" applyFont="1" applyFill="1" applyBorder="1" applyAlignment="1">
      <alignment horizontal="left"/>
    </xf>
    <xf numFmtId="0" fontId="46" fillId="3" borderId="13" xfId="0" applyFont="1" applyFill="1" applyBorder="1" applyAlignment="1">
      <alignment horizontal="center" vertical="center" wrapText="1"/>
    </xf>
    <xf numFmtId="0" fontId="46" fillId="3" borderId="22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34" fillId="3" borderId="3" xfId="5" quotePrefix="1" applyFont="1" applyFill="1" applyBorder="1" applyAlignment="1">
      <alignment horizontal="left" vertical="top" wrapText="1"/>
    </xf>
    <xf numFmtId="0" fontId="34" fillId="3" borderId="15" xfId="5" quotePrefix="1" applyFont="1" applyFill="1" applyBorder="1" applyAlignment="1">
      <alignment horizontal="left" vertical="top" wrapText="1"/>
    </xf>
    <xf numFmtId="0" fontId="34" fillId="3" borderId="10" xfId="5" quotePrefix="1" applyFont="1" applyFill="1" applyBorder="1" applyAlignment="1">
      <alignment horizontal="left" vertical="top" wrapText="1"/>
    </xf>
    <xf numFmtId="0" fontId="34" fillId="3" borderId="0" xfId="5" applyFill="1" applyAlignment="1">
      <alignment horizontal="center" vertical="top" wrapText="1"/>
    </xf>
    <xf numFmtId="0" fontId="34" fillId="3" borderId="0" xfId="5" quotePrefix="1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39" fillId="3" borderId="3" xfId="5" applyFont="1" applyFill="1" applyBorder="1" applyAlignment="1">
      <alignment horizontal="center" vertical="center" wrapText="1"/>
    </xf>
    <xf numFmtId="0" fontId="39" fillId="3" borderId="10" xfId="5" quotePrefix="1" applyFont="1" applyFill="1" applyBorder="1" applyAlignment="1">
      <alignment horizontal="center" vertical="center" wrapText="1"/>
    </xf>
    <xf numFmtId="0" fontId="39" fillId="3" borderId="15" xfId="5" quotePrefix="1" applyFont="1" applyFill="1" applyBorder="1" applyAlignment="1">
      <alignment horizontal="center" vertical="center" wrapText="1"/>
    </xf>
    <xf numFmtId="0" fontId="39" fillId="3" borderId="3" xfId="5" quotePrefix="1" applyFont="1" applyFill="1" applyBorder="1" applyAlignment="1">
      <alignment horizontal="left" vertical="center" wrapText="1"/>
    </xf>
    <xf numFmtId="0" fontId="39" fillId="3" borderId="10" xfId="5" quotePrefix="1" applyFont="1" applyFill="1" applyBorder="1" applyAlignment="1">
      <alignment horizontal="left" vertical="center" wrapText="1"/>
    </xf>
    <xf numFmtId="0" fontId="39" fillId="3" borderId="15" xfId="5" quotePrefix="1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73" fillId="3" borderId="3" xfId="0" applyFont="1" applyFill="1" applyBorder="1" applyAlignment="1">
      <alignment horizontal="left"/>
    </xf>
    <xf numFmtId="0" fontId="73" fillId="3" borderId="10" xfId="0" applyFont="1" applyFill="1" applyBorder="1" applyAlignment="1">
      <alignment horizontal="left"/>
    </xf>
    <xf numFmtId="0" fontId="73" fillId="3" borderId="15" xfId="0" applyFont="1" applyFill="1" applyBorder="1" applyAlignment="1">
      <alignment horizontal="left"/>
    </xf>
    <xf numFmtId="0" fontId="24" fillId="3" borderId="3" xfId="5" quotePrefix="1" applyFont="1" applyFill="1" applyBorder="1" applyAlignment="1">
      <alignment horizontal="left" vertical="top" wrapText="1"/>
    </xf>
    <xf numFmtId="0" fontId="24" fillId="3" borderId="10" xfId="5" quotePrefix="1" applyFont="1" applyFill="1" applyBorder="1" applyAlignment="1">
      <alignment horizontal="left" vertical="top" wrapText="1"/>
    </xf>
    <xf numFmtId="0" fontId="24" fillId="3" borderId="15" xfId="5" quotePrefix="1" applyFont="1" applyFill="1" applyBorder="1" applyAlignment="1">
      <alignment horizontal="left" vertical="top" wrapText="1"/>
    </xf>
    <xf numFmtId="0" fontId="24" fillId="3" borderId="3" xfId="3" applyFont="1" applyFill="1" applyBorder="1" applyAlignment="1">
      <alignment horizontal="left" vertical="top" wrapText="1"/>
    </xf>
    <xf numFmtId="0" fontId="24" fillId="3" borderId="10" xfId="3" quotePrefix="1" applyFont="1" applyFill="1" applyBorder="1" applyAlignment="1">
      <alignment horizontal="left" vertical="top" wrapText="1"/>
    </xf>
    <xf numFmtId="0" fontId="24" fillId="3" borderId="15" xfId="3" quotePrefix="1" applyFont="1" applyFill="1" applyBorder="1" applyAlignment="1">
      <alignment horizontal="left" vertical="top" wrapText="1"/>
    </xf>
    <xf numFmtId="0" fontId="1" fillId="3" borderId="3" xfId="3" applyFont="1" applyFill="1" applyBorder="1" applyAlignment="1">
      <alignment horizontal="left" wrapText="1"/>
    </xf>
    <xf numFmtId="0" fontId="1" fillId="3" borderId="10" xfId="3" quotePrefix="1" applyFont="1" applyFill="1" applyBorder="1" applyAlignment="1">
      <alignment horizontal="left" wrapText="1"/>
    </xf>
    <xf numFmtId="0" fontId="1" fillId="3" borderId="15" xfId="3" quotePrefix="1" applyFont="1" applyFill="1" applyBorder="1" applyAlignment="1">
      <alignment horizontal="left" wrapText="1"/>
    </xf>
    <xf numFmtId="0" fontId="24" fillId="3" borderId="3" xfId="3" applyFont="1" applyFill="1" applyBorder="1" applyAlignment="1">
      <alignment horizontal="left" wrapText="1"/>
    </xf>
    <xf numFmtId="0" fontId="24" fillId="3" borderId="10" xfId="3" quotePrefix="1" applyFont="1" applyFill="1" applyBorder="1" applyAlignment="1">
      <alignment horizontal="left" wrapText="1"/>
    </xf>
    <xf numFmtId="0" fontId="24" fillId="3" borderId="15" xfId="3" quotePrefix="1" applyFont="1" applyFill="1" applyBorder="1" applyAlignment="1">
      <alignment horizontal="left" wrapText="1"/>
    </xf>
    <xf numFmtId="0" fontId="1" fillId="3" borderId="3" xfId="3" quotePrefix="1" applyFont="1" applyFill="1" applyBorder="1" applyAlignment="1">
      <alignment horizontal="left" wrapText="1"/>
    </xf>
    <xf numFmtId="0" fontId="1" fillId="3" borderId="3" xfId="3" quotePrefix="1" applyFont="1" applyFill="1" applyBorder="1" applyAlignment="1">
      <alignment horizontal="left" vertical="top" wrapText="1"/>
    </xf>
    <xf numFmtId="0" fontId="1" fillId="3" borderId="10" xfId="3" quotePrefix="1" applyFont="1" applyFill="1" applyBorder="1" applyAlignment="1">
      <alignment horizontal="left" vertical="top" wrapText="1"/>
    </xf>
    <xf numFmtId="0" fontId="1" fillId="3" borderId="15" xfId="3" quotePrefix="1" applyFont="1" applyFill="1" applyBorder="1" applyAlignment="1">
      <alignment horizontal="left" vertical="top" wrapText="1"/>
    </xf>
    <xf numFmtId="0" fontId="1" fillId="3" borderId="2" xfId="3" quotePrefix="1" applyFont="1" applyFill="1" applyBorder="1" applyAlignment="1">
      <alignment horizontal="center" wrapText="1"/>
    </xf>
    <xf numFmtId="0" fontId="24" fillId="3" borderId="0" xfId="2" quotePrefix="1" applyFont="1" applyFill="1" applyAlignment="1">
      <alignment horizontal="center" vertical="top" wrapText="1"/>
    </xf>
    <xf numFmtId="0" fontId="66" fillId="3" borderId="0" xfId="0" applyFont="1" applyFill="1" applyAlignment="1">
      <alignment vertical="top" wrapText="1"/>
    </xf>
    <xf numFmtId="0" fontId="67" fillId="3" borderId="0" xfId="1" quotePrefix="1" applyFont="1" applyFill="1" applyAlignment="1">
      <alignment horizontal="center" vertical="top" wrapText="1"/>
    </xf>
    <xf numFmtId="0" fontId="59" fillId="3" borderId="0" xfId="0" applyFont="1" applyFill="1" applyAlignment="1">
      <alignment horizontal="center" vertical="top" wrapText="1"/>
    </xf>
    <xf numFmtId="0" fontId="24" fillId="3" borderId="5" xfId="5" applyFont="1" applyFill="1" applyBorder="1" applyAlignment="1">
      <alignment horizontal="center" vertical="top" wrapText="1"/>
    </xf>
    <xf numFmtId="0" fontId="24" fillId="3" borderId="7" xfId="3" applyFont="1" applyFill="1" applyBorder="1" applyAlignment="1">
      <alignment horizontal="center" vertical="top" wrapText="1"/>
    </xf>
    <xf numFmtId="0" fontId="24" fillId="3" borderId="5" xfId="3" quotePrefix="1" applyFont="1" applyFill="1" applyBorder="1" applyAlignment="1">
      <alignment horizontal="center" vertical="top" wrapText="1"/>
    </xf>
    <xf numFmtId="0" fontId="24" fillId="3" borderId="36" xfId="3" quotePrefix="1" applyFont="1" applyFill="1" applyBorder="1" applyAlignment="1">
      <alignment horizontal="center" vertical="top" wrapText="1"/>
    </xf>
    <xf numFmtId="0" fontId="1" fillId="3" borderId="3" xfId="3" applyFont="1" applyFill="1" applyBorder="1" applyAlignment="1">
      <alignment horizontal="left" vertical="top" wrapText="1"/>
    </xf>
    <xf numFmtId="0" fontId="24" fillId="3" borderId="3" xfId="3" applyFont="1" applyFill="1" applyBorder="1" applyAlignment="1">
      <alignment horizontal="center" vertical="top" wrapText="1"/>
    </xf>
    <xf numFmtId="0" fontId="24" fillId="3" borderId="10" xfId="3" applyFont="1" applyFill="1" applyBorder="1" applyAlignment="1">
      <alignment horizontal="center" vertical="top" wrapText="1"/>
    </xf>
    <xf numFmtId="0" fontId="24" fillId="3" borderId="15" xfId="3" applyFont="1" applyFill="1" applyBorder="1" applyAlignment="1">
      <alignment horizontal="center" vertical="top" wrapText="1"/>
    </xf>
    <xf numFmtId="0" fontId="1" fillId="3" borderId="10" xfId="3" applyFont="1" applyFill="1" applyBorder="1" applyAlignment="1">
      <alignment horizontal="left" wrapText="1"/>
    </xf>
    <xf numFmtId="0" fontId="1" fillId="3" borderId="15" xfId="3" applyFont="1" applyFill="1" applyBorder="1" applyAlignment="1">
      <alignment horizontal="left" wrapText="1"/>
    </xf>
    <xf numFmtId="0" fontId="40" fillId="3" borderId="3" xfId="0" applyFont="1" applyFill="1" applyBorder="1" applyAlignment="1">
      <alignment horizontal="left"/>
    </xf>
    <xf numFmtId="0" fontId="40" fillId="3" borderId="10" xfId="0" applyFont="1" applyFill="1" applyBorder="1" applyAlignment="1">
      <alignment horizontal="left"/>
    </xf>
    <xf numFmtId="0" fontId="40" fillId="3" borderId="15" xfId="0" applyFont="1" applyFill="1" applyBorder="1" applyAlignment="1">
      <alignment horizontal="left"/>
    </xf>
    <xf numFmtId="0" fontId="40" fillId="3" borderId="3" xfId="0" applyFont="1" applyFill="1" applyBorder="1" applyAlignment="1">
      <alignment horizontal="left" wrapText="1"/>
    </xf>
    <xf numFmtId="0" fontId="40" fillId="3" borderId="10" xfId="0" applyFont="1" applyFill="1" applyBorder="1" applyAlignment="1">
      <alignment horizontal="left" wrapText="1"/>
    </xf>
    <xf numFmtId="0" fontId="40" fillId="3" borderId="15" xfId="0" applyFont="1" applyFill="1" applyBorder="1" applyAlignment="1">
      <alignment horizontal="left" wrapText="1"/>
    </xf>
    <xf numFmtId="0" fontId="63" fillId="3" borderId="2" xfId="3" applyFont="1" applyFill="1" applyBorder="1" applyAlignment="1">
      <alignment horizontal="left" wrapText="1"/>
    </xf>
    <xf numFmtId="0" fontId="63" fillId="3" borderId="2" xfId="3" quotePrefix="1" applyFont="1" applyFill="1" applyBorder="1" applyAlignment="1">
      <alignment horizontal="left" wrapText="1"/>
    </xf>
    <xf numFmtId="0" fontId="34" fillId="3" borderId="3" xfId="3" applyFont="1" applyFill="1" applyBorder="1" applyAlignment="1">
      <alignment horizontal="left" wrapText="1"/>
    </xf>
    <xf numFmtId="0" fontId="34" fillId="3" borderId="10" xfId="3" quotePrefix="1" applyFont="1" applyFill="1" applyBorder="1" applyAlignment="1">
      <alignment horizontal="left" wrapText="1"/>
    </xf>
    <xf numFmtId="0" fontId="34" fillId="3" borderId="15" xfId="3" quotePrefix="1" applyFont="1" applyFill="1" applyBorder="1" applyAlignment="1">
      <alignment horizontal="left" wrapText="1"/>
    </xf>
    <xf numFmtId="0" fontId="34" fillId="3" borderId="2" xfId="3" applyFont="1" applyFill="1" applyBorder="1" applyAlignment="1">
      <alignment horizontal="center" vertical="top" wrapText="1"/>
    </xf>
    <xf numFmtId="0" fontId="34" fillId="3" borderId="2" xfId="3" quotePrefix="1" applyFont="1" applyFill="1" applyBorder="1" applyAlignment="1">
      <alignment horizontal="center" vertical="top" wrapText="1"/>
    </xf>
    <xf numFmtId="0" fontId="39" fillId="3" borderId="3" xfId="3" applyFont="1" applyFill="1" applyBorder="1" applyAlignment="1">
      <alignment horizontal="left" vertical="top" wrapText="1"/>
    </xf>
    <xf numFmtId="0" fontId="39" fillId="3" borderId="10" xfId="3" applyFont="1" applyFill="1" applyBorder="1" applyAlignment="1">
      <alignment horizontal="left" vertical="top" wrapText="1"/>
    </xf>
    <xf numFmtId="0" fontId="39" fillId="3" borderId="15" xfId="3" applyFont="1" applyFill="1" applyBorder="1" applyAlignment="1">
      <alignment horizontal="left" vertical="top" wrapText="1"/>
    </xf>
    <xf numFmtId="0" fontId="40" fillId="3" borderId="3" xfId="0" applyFont="1" applyFill="1" applyBorder="1" applyAlignment="1">
      <alignment horizontal="center"/>
    </xf>
    <xf numFmtId="0" fontId="40" fillId="3" borderId="10" xfId="0" applyFont="1" applyFill="1" applyBorder="1" applyAlignment="1">
      <alignment horizontal="center"/>
    </xf>
    <xf numFmtId="0" fontId="40" fillId="3" borderId="15" xfId="0" applyFont="1" applyFill="1" applyBorder="1" applyAlignment="1">
      <alignment horizontal="center"/>
    </xf>
    <xf numFmtId="0" fontId="34" fillId="2" borderId="3" xfId="3" quotePrefix="1" applyFont="1" applyBorder="1" applyAlignment="1">
      <alignment horizontal="left" wrapText="1"/>
    </xf>
    <xf numFmtId="0" fontId="34" fillId="2" borderId="10" xfId="3" quotePrefix="1" applyFont="1" applyBorder="1" applyAlignment="1">
      <alignment horizontal="left" wrapText="1"/>
    </xf>
    <xf numFmtId="0" fontId="34" fillId="2" borderId="15" xfId="3" quotePrefix="1" applyFont="1" applyBorder="1" applyAlignment="1">
      <alignment horizontal="left" wrapText="1"/>
    </xf>
    <xf numFmtId="0" fontId="34" fillId="2" borderId="3" xfId="3" quotePrefix="1" applyFont="1" applyBorder="1" applyAlignment="1">
      <alignment horizontal="left" vertical="top" wrapText="1"/>
    </xf>
    <xf numFmtId="0" fontId="34" fillId="2" borderId="10" xfId="3" quotePrefix="1" applyFont="1" applyBorder="1" applyAlignment="1">
      <alignment horizontal="left" vertical="top" wrapText="1"/>
    </xf>
    <xf numFmtId="0" fontId="34" fillId="2" borderId="15" xfId="3" quotePrefix="1" applyFont="1" applyBorder="1" applyAlignment="1">
      <alignment horizontal="left" vertical="top" wrapText="1"/>
    </xf>
    <xf numFmtId="0" fontId="34" fillId="2" borderId="0" xfId="3" quotePrefix="1" applyFont="1" applyBorder="1" applyAlignment="1">
      <alignment horizontal="center" vertical="top" wrapText="1"/>
    </xf>
    <xf numFmtId="0" fontId="24" fillId="0" borderId="3" xfId="3" applyFont="1" applyFill="1" applyBorder="1" applyAlignment="1">
      <alignment horizontal="left" vertical="top" wrapText="1"/>
    </xf>
    <xf numFmtId="0" fontId="24" fillId="0" borderId="10" xfId="3" quotePrefix="1" applyFont="1" applyFill="1" applyBorder="1" applyAlignment="1">
      <alignment horizontal="left" vertical="top" wrapText="1"/>
    </xf>
    <xf numFmtId="0" fontId="24" fillId="0" borderId="15" xfId="3" quotePrefix="1" applyFont="1" applyFill="1" applyBorder="1" applyAlignment="1">
      <alignment horizontal="left" vertical="top" wrapText="1"/>
    </xf>
    <xf numFmtId="0" fontId="34" fillId="2" borderId="3" xfId="3" applyFont="1" applyBorder="1" applyAlignment="1">
      <alignment horizontal="left" vertical="top" wrapText="1"/>
    </xf>
    <xf numFmtId="0" fontId="39" fillId="2" borderId="3" xfId="3" quotePrefix="1" applyFont="1" applyBorder="1" applyAlignment="1">
      <alignment horizontal="left" wrapText="1"/>
    </xf>
    <xf numFmtId="0" fontId="39" fillId="2" borderId="10" xfId="3" quotePrefix="1" applyFont="1" applyBorder="1" applyAlignment="1">
      <alignment horizontal="left" wrapText="1"/>
    </xf>
    <xf numFmtId="0" fontId="39" fillId="2" borderId="15" xfId="3" quotePrefix="1" applyFont="1" applyBorder="1" applyAlignment="1">
      <alignment horizontal="left" wrapText="1"/>
    </xf>
    <xf numFmtId="0" fontId="43" fillId="0" borderId="3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2" fontId="40" fillId="0" borderId="3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49" fontId="43" fillId="0" borderId="3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0" fontId="51" fillId="0" borderId="3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0" fontId="39" fillId="0" borderId="3" xfId="3" applyFont="1" applyFill="1" applyBorder="1" applyAlignment="1">
      <alignment horizontal="left" wrapText="1"/>
    </xf>
    <xf numFmtId="0" fontId="39" fillId="0" borderId="10" xfId="3" quotePrefix="1" applyFont="1" applyFill="1" applyBorder="1" applyAlignment="1">
      <alignment horizontal="left" wrapText="1"/>
    </xf>
    <xf numFmtId="0" fontId="39" fillId="0" borderId="15" xfId="3" quotePrefix="1" applyFont="1" applyFill="1" applyBorder="1" applyAlignment="1">
      <alignment horizontal="left" wrapText="1"/>
    </xf>
    <xf numFmtId="0" fontId="39" fillId="2" borderId="3" xfId="3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/>
    <xf numFmtId="0" fontId="3" fillId="0" borderId="37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3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S8" xfId="9"/>
    <cellStyle name="S9" xfId="10"/>
    <cellStyle name="Денежный" xfId="11" builtinId="4"/>
    <cellStyle name="Обычный" xfId="0" builtinId="0"/>
    <cellStyle name="Обычный_2" xfId="12"/>
    <cellStyle name="Обычный_ctr1098" xfId="13"/>
    <cellStyle name="Обычный_а-ерша 2014" xfId="14"/>
    <cellStyle name="Обычный_библиотека" xfId="15"/>
    <cellStyle name="Обычный_д сад № 2 лист 1 2019" xfId="39"/>
    <cellStyle name="Обычный_Денисово" xfId="38"/>
    <cellStyle name="Обычный_денисово 2014" xfId="16"/>
    <cellStyle name="Обычный_Денисовская СОШ" xfId="17"/>
    <cellStyle name="Обычный_дс № 3 2019" xfId="40"/>
    <cellStyle name="Обычный_дсад №2" xfId="18"/>
    <cellStyle name="Обычный_дсад денисово (4)" xfId="19"/>
    <cellStyle name="Обычный_дсш № 1 2014" xfId="20"/>
    <cellStyle name="Обычный_дсш №2 2014" xfId="21"/>
    <cellStyle name="Обычный_дюсш-2019" xfId="37"/>
    <cellStyle name="Обычный_канарай 2014" xfId="22"/>
    <cellStyle name="Обычный_курай 2014" xfId="23"/>
    <cellStyle name="Обычный_курай2015" xfId="24"/>
    <cellStyle name="Обычный_Лист1" xfId="25"/>
    <cellStyle name="Обычный_Лист2" xfId="26"/>
    <cellStyle name="Обычный_Лист2-" xfId="41"/>
    <cellStyle name="Обычный_Лист2 (2)" xfId="27"/>
    <cellStyle name="Обычный_Лист2018 (2)" xfId="28"/>
    <cellStyle name="Обычный_музей" xfId="29"/>
    <cellStyle name="Обычный_н- танай 2015" xfId="30"/>
    <cellStyle name="Обычный_новый 2014" xfId="31"/>
    <cellStyle name="Обычный_орловка 2014" xfId="32"/>
    <cellStyle name="Обычный_рдк" xfId="33"/>
    <cellStyle name="Обычный_рдк (2)" xfId="34"/>
    <cellStyle name="Обычный_солнышко-2018" xfId="42"/>
    <cellStyle name="Обычный_тополек 2015" xfId="35"/>
    <cellStyle name="Обычный_УО 2015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zoomScaleNormal="100" workbookViewId="0">
      <selection activeCell="A12" sqref="A12:XFD19"/>
    </sheetView>
  </sheetViews>
  <sheetFormatPr defaultColWidth="8.85546875" defaultRowHeight="15" x14ac:dyDescent="0.25"/>
  <cols>
    <col min="1" max="1" width="4.140625" style="417" customWidth="1"/>
    <col min="2" max="2" width="6.140625" style="417" customWidth="1"/>
    <col min="3" max="3" width="16.28515625" style="417" customWidth="1"/>
    <col min="4" max="4" width="12.5703125" style="417" customWidth="1"/>
    <col min="5" max="5" width="5.28515625" style="417" customWidth="1"/>
    <col min="6" max="6" width="11.5703125" style="417" customWidth="1"/>
    <col min="7" max="7" width="7.28515625" style="417" customWidth="1"/>
    <col min="8" max="8" width="15.5703125" style="417" customWidth="1"/>
    <col min="9" max="9" width="17.5703125" style="417" customWidth="1"/>
    <col min="10" max="10" width="10.7109375" style="417" customWidth="1"/>
    <col min="11" max="11" width="10.28515625" style="417" customWidth="1"/>
    <col min="12" max="12" width="11.28515625" style="417" customWidth="1"/>
    <col min="13" max="13" width="15.5703125" style="417" customWidth="1"/>
    <col min="14" max="14" width="11.42578125" style="417" customWidth="1"/>
    <col min="15" max="16384" width="8.85546875" style="417"/>
  </cols>
  <sheetData>
    <row r="1" spans="1:14" x14ac:dyDescent="0.25">
      <c r="A1" s="967" t="s">
        <v>39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</row>
    <row r="2" spans="1:14" x14ac:dyDescent="0.25">
      <c r="A2" s="967" t="s">
        <v>41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</row>
    <row r="3" spans="1:14" x14ac:dyDescent="0.25">
      <c r="A3" s="967" t="s">
        <v>40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</row>
    <row r="4" spans="1:14" x14ac:dyDescent="0.25">
      <c r="A4" s="967" t="s">
        <v>4064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  <c r="L4" s="967"/>
      <c r="M4" s="967"/>
      <c r="N4" s="967"/>
    </row>
    <row r="5" spans="1:14" x14ac:dyDescent="0.25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</row>
    <row r="6" spans="1:14" ht="14.45" customHeight="1" x14ac:dyDescent="0.25">
      <c r="A6" s="446"/>
      <c r="B6" s="447" t="s">
        <v>42</v>
      </c>
      <c r="C6" s="968" t="s">
        <v>43</v>
      </c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9"/>
    </row>
    <row r="7" spans="1:14" ht="33.75" customHeight="1" x14ac:dyDescent="0.25">
      <c r="A7" s="446"/>
      <c r="B7" s="447" t="s">
        <v>44</v>
      </c>
      <c r="C7" s="970" t="s">
        <v>190</v>
      </c>
      <c r="D7" s="970"/>
      <c r="E7" s="970"/>
      <c r="F7" s="970"/>
      <c r="G7" s="970"/>
      <c r="H7" s="970"/>
      <c r="I7" s="970"/>
      <c r="J7" s="970"/>
      <c r="K7" s="970"/>
      <c r="L7" s="970"/>
      <c r="M7" s="970"/>
      <c r="N7" s="971"/>
    </row>
    <row r="8" spans="1:14" ht="14.45" customHeight="1" x14ac:dyDescent="0.25">
      <c r="A8" s="446"/>
      <c r="B8" s="447" t="s">
        <v>45</v>
      </c>
      <c r="C8" s="970" t="s">
        <v>191</v>
      </c>
      <c r="D8" s="970"/>
      <c r="E8" s="970"/>
      <c r="F8" s="970"/>
      <c r="G8" s="970"/>
      <c r="H8" s="970"/>
      <c r="I8" s="970"/>
      <c r="J8" s="970"/>
      <c r="K8" s="970"/>
      <c r="L8" s="970"/>
      <c r="M8" s="970"/>
      <c r="N8" s="971"/>
    </row>
    <row r="9" spans="1:14" ht="47.25" customHeight="1" x14ac:dyDescent="0.25">
      <c r="A9" s="446"/>
      <c r="B9" s="447" t="s">
        <v>46</v>
      </c>
      <c r="C9" s="970" t="s">
        <v>192</v>
      </c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1"/>
    </row>
    <row r="10" spans="1:14" x14ac:dyDescent="0.25">
      <c r="A10" s="446"/>
      <c r="B10" s="448"/>
      <c r="C10" s="449"/>
      <c r="D10" s="449"/>
      <c r="E10" s="449"/>
      <c r="F10" s="449"/>
      <c r="G10" s="449"/>
      <c r="H10" s="449"/>
      <c r="I10" s="449"/>
      <c r="J10" s="449"/>
      <c r="K10" s="449"/>
    </row>
    <row r="11" spans="1:14" x14ac:dyDescent="0.25">
      <c r="A11" s="446"/>
      <c r="B11" s="448"/>
      <c r="C11" s="449"/>
      <c r="D11" s="449"/>
      <c r="E11" s="449"/>
      <c r="F11" s="449"/>
      <c r="G11" s="449"/>
      <c r="H11" s="449"/>
      <c r="I11" s="449"/>
      <c r="J11" s="449"/>
      <c r="K11" s="449"/>
    </row>
    <row r="12" spans="1:14" x14ac:dyDescent="0.25">
      <c r="A12" s="978" t="s">
        <v>47</v>
      </c>
      <c r="B12" s="978"/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</row>
    <row r="13" spans="1:14" x14ac:dyDescent="0.25">
      <c r="A13" s="450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</row>
    <row r="14" spans="1:14" x14ac:dyDescent="0.25">
      <c r="A14" s="972" t="s">
        <v>2529</v>
      </c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4"/>
    </row>
    <row r="15" spans="1:14" x14ac:dyDescent="0.25">
      <c r="A15" s="446"/>
      <c r="B15" s="448"/>
      <c r="C15" s="449"/>
      <c r="D15" s="449"/>
      <c r="E15" s="449"/>
      <c r="F15" s="449"/>
      <c r="G15" s="449"/>
      <c r="H15" s="449"/>
      <c r="I15" s="449"/>
      <c r="J15" s="449"/>
      <c r="K15" s="449"/>
    </row>
    <row r="16" spans="1:14" ht="120" customHeight="1" x14ac:dyDescent="0.25">
      <c r="A16" s="451" t="s">
        <v>1</v>
      </c>
      <c r="B16" s="451" t="s">
        <v>27</v>
      </c>
      <c r="C16" s="451" t="s">
        <v>2</v>
      </c>
      <c r="D16" s="452" t="s">
        <v>3</v>
      </c>
      <c r="E16" s="452" t="s">
        <v>26</v>
      </c>
      <c r="F16" s="452" t="s">
        <v>4</v>
      </c>
      <c r="G16" s="451" t="s">
        <v>49</v>
      </c>
      <c r="H16" s="451" t="s">
        <v>5</v>
      </c>
      <c r="I16" s="451" t="s">
        <v>6</v>
      </c>
      <c r="J16" s="451" t="s">
        <v>7</v>
      </c>
      <c r="K16" s="452" t="s">
        <v>8</v>
      </c>
      <c r="L16" s="452" t="s">
        <v>9</v>
      </c>
      <c r="M16" s="452" t="s">
        <v>10</v>
      </c>
      <c r="N16" s="451" t="s">
        <v>11</v>
      </c>
    </row>
    <row r="17" spans="1:16" ht="18" customHeight="1" x14ac:dyDescent="0.25">
      <c r="A17" s="453">
        <v>1</v>
      </c>
      <c r="B17" s="453">
        <v>2</v>
      </c>
      <c r="C17" s="454">
        <v>3</v>
      </c>
      <c r="D17" s="455">
        <v>4</v>
      </c>
      <c r="E17" s="455">
        <v>5</v>
      </c>
      <c r="F17" s="455">
        <v>6</v>
      </c>
      <c r="G17" s="453">
        <v>7</v>
      </c>
      <c r="H17" s="454">
        <v>8</v>
      </c>
      <c r="I17" s="454">
        <v>9</v>
      </c>
      <c r="J17" s="453">
        <v>10</v>
      </c>
      <c r="K17" s="456">
        <v>11</v>
      </c>
      <c r="L17" s="456">
        <v>12</v>
      </c>
      <c r="M17" s="456">
        <v>13</v>
      </c>
      <c r="N17" s="453">
        <v>14</v>
      </c>
    </row>
    <row r="18" spans="1:16" ht="35.450000000000003" customHeight="1" x14ac:dyDescent="0.25">
      <c r="A18" s="453"/>
      <c r="B18" s="453"/>
      <c r="C18" s="457" t="s">
        <v>3221</v>
      </c>
      <c r="D18" s="455"/>
      <c r="E18" s="458">
        <v>1994</v>
      </c>
      <c r="F18" s="455"/>
      <c r="G18" s="458" t="s">
        <v>3229</v>
      </c>
      <c r="H18" s="459">
        <v>81560</v>
      </c>
      <c r="I18" s="459">
        <v>39171.43</v>
      </c>
      <c r="J18" s="453"/>
      <c r="K18" s="456"/>
      <c r="L18" s="457" t="s">
        <v>3236</v>
      </c>
      <c r="M18" s="456"/>
      <c r="N18" s="453"/>
    </row>
    <row r="19" spans="1:16" ht="30" customHeight="1" x14ac:dyDescent="0.25">
      <c r="A19" s="453"/>
      <c r="B19" s="453"/>
      <c r="C19" s="457" t="s">
        <v>3222</v>
      </c>
      <c r="D19" s="455"/>
      <c r="E19" s="458">
        <v>1961</v>
      </c>
      <c r="F19" s="455"/>
      <c r="G19" s="460" t="s">
        <v>3230</v>
      </c>
      <c r="H19" s="459">
        <v>12500</v>
      </c>
      <c r="I19" s="459"/>
      <c r="J19" s="453"/>
      <c r="K19" s="456"/>
      <c r="L19" s="457" t="s">
        <v>3237</v>
      </c>
      <c r="M19" s="456"/>
      <c r="N19" s="453"/>
    </row>
    <row r="20" spans="1:16" ht="31.9" customHeight="1" x14ac:dyDescent="0.25">
      <c r="A20" s="453"/>
      <c r="B20" s="453"/>
      <c r="C20" s="457" t="s">
        <v>3223</v>
      </c>
      <c r="D20" s="455"/>
      <c r="E20" s="458">
        <v>1961</v>
      </c>
      <c r="F20" s="455"/>
      <c r="G20" s="460" t="s">
        <v>3231</v>
      </c>
      <c r="H20" s="459">
        <v>13100</v>
      </c>
      <c r="I20" s="459"/>
      <c r="J20" s="453"/>
      <c r="K20" s="456"/>
      <c r="L20" s="457" t="s">
        <v>3237</v>
      </c>
      <c r="M20" s="456"/>
      <c r="N20" s="453"/>
    </row>
    <row r="21" spans="1:16" ht="44.25" customHeight="1" x14ac:dyDescent="0.25">
      <c r="A21" s="453"/>
      <c r="B21" s="453"/>
      <c r="C21" s="457" t="s">
        <v>3224</v>
      </c>
      <c r="D21" s="455"/>
      <c r="E21" s="461">
        <v>1990</v>
      </c>
      <c r="F21" s="455"/>
      <c r="G21" s="457" t="s">
        <v>3232</v>
      </c>
      <c r="H21" s="459">
        <v>297975</v>
      </c>
      <c r="I21" s="459">
        <v>158213.85</v>
      </c>
      <c r="J21" s="453"/>
      <c r="K21" s="456"/>
      <c r="L21" s="457" t="s">
        <v>3677</v>
      </c>
      <c r="M21" s="456"/>
      <c r="N21" s="453"/>
    </row>
    <row r="22" spans="1:16" ht="27.6" customHeight="1" x14ac:dyDescent="0.25">
      <c r="A22" s="453"/>
      <c r="B22" s="453"/>
      <c r="C22" s="462" t="s">
        <v>3225</v>
      </c>
      <c r="D22" s="455"/>
      <c r="E22" s="463">
        <v>1975</v>
      </c>
      <c r="F22" s="455"/>
      <c r="G22" s="462" t="s">
        <v>3233</v>
      </c>
      <c r="H22" s="464">
        <v>151833.66</v>
      </c>
      <c r="I22" s="464">
        <v>151833.66</v>
      </c>
      <c r="J22" s="453"/>
      <c r="K22" s="456"/>
      <c r="L22" s="979" t="s">
        <v>3238</v>
      </c>
      <c r="M22" s="456"/>
      <c r="N22" s="453"/>
    </row>
    <row r="23" spans="1:16" ht="56.25" customHeight="1" x14ac:dyDescent="0.25">
      <c r="A23" s="453"/>
      <c r="B23" s="465">
        <v>505</v>
      </c>
      <c r="C23" s="466" t="s">
        <v>3226</v>
      </c>
      <c r="D23" s="455"/>
      <c r="E23" s="467">
        <v>1929</v>
      </c>
      <c r="F23" s="455"/>
      <c r="G23" s="444" t="s">
        <v>3234</v>
      </c>
      <c r="H23" s="468">
        <v>2210857</v>
      </c>
      <c r="I23" s="468">
        <v>2210857</v>
      </c>
      <c r="J23" s="453"/>
      <c r="K23" s="456"/>
      <c r="L23" s="980"/>
      <c r="M23" s="456"/>
      <c r="N23" s="453"/>
    </row>
    <row r="24" spans="1:16" ht="34.9" customHeight="1" x14ac:dyDescent="0.25">
      <c r="A24" s="453"/>
      <c r="B24" s="465">
        <v>506</v>
      </c>
      <c r="C24" s="466" t="s">
        <v>3227</v>
      </c>
      <c r="D24" s="455"/>
      <c r="E24" s="467">
        <v>1962</v>
      </c>
      <c r="F24" s="455"/>
      <c r="G24" s="467" t="s">
        <v>3235</v>
      </c>
      <c r="H24" s="468">
        <v>556588</v>
      </c>
      <c r="I24" s="468">
        <v>556588</v>
      </c>
      <c r="J24" s="453"/>
      <c r="K24" s="456"/>
      <c r="L24" s="981"/>
      <c r="M24" s="456"/>
      <c r="N24" s="453"/>
    </row>
    <row r="25" spans="1:16" ht="82.5" customHeight="1" x14ac:dyDescent="0.25">
      <c r="A25" s="453"/>
      <c r="B25" s="458"/>
      <c r="C25" s="457" t="s">
        <v>3228</v>
      </c>
      <c r="D25" s="455"/>
      <c r="E25" s="461">
        <v>1998</v>
      </c>
      <c r="F25" s="461" t="s">
        <v>3241</v>
      </c>
      <c r="G25" s="457" t="s">
        <v>3244</v>
      </c>
      <c r="H25" s="459">
        <v>105530</v>
      </c>
      <c r="I25" s="459">
        <v>0</v>
      </c>
      <c r="J25" s="453"/>
      <c r="K25" s="456"/>
      <c r="L25" s="457" t="s">
        <v>3250</v>
      </c>
      <c r="M25" s="456"/>
      <c r="N25" s="469"/>
    </row>
    <row r="26" spans="1:16" ht="131.25" customHeight="1" x14ac:dyDescent="0.25">
      <c r="A26" s="453"/>
      <c r="B26" s="458"/>
      <c r="C26" s="466" t="s">
        <v>3239</v>
      </c>
      <c r="D26" s="455"/>
      <c r="E26" s="467">
        <v>1961</v>
      </c>
      <c r="F26" s="470" t="s">
        <v>3242</v>
      </c>
      <c r="G26" s="467" t="s">
        <v>3245</v>
      </c>
      <c r="H26" s="459">
        <v>243390</v>
      </c>
      <c r="I26" s="459">
        <v>243390</v>
      </c>
      <c r="J26" s="453"/>
      <c r="K26" s="471" t="s">
        <v>3248</v>
      </c>
      <c r="L26" s="466" t="s">
        <v>3247</v>
      </c>
      <c r="M26" s="456"/>
      <c r="N26" s="457"/>
    </row>
    <row r="27" spans="1:16" ht="90" customHeight="1" x14ac:dyDescent="0.25">
      <c r="A27" s="453"/>
      <c r="B27" s="472">
        <v>38</v>
      </c>
      <c r="C27" s="462" t="s">
        <v>3240</v>
      </c>
      <c r="D27" s="455"/>
      <c r="E27" s="463">
        <v>1973</v>
      </c>
      <c r="F27" s="463" t="s">
        <v>3243</v>
      </c>
      <c r="G27" s="462" t="s">
        <v>3246</v>
      </c>
      <c r="H27" s="464">
        <v>45921</v>
      </c>
      <c r="I27" s="464">
        <v>45921</v>
      </c>
      <c r="J27" s="453"/>
      <c r="K27" s="471" t="s">
        <v>3249</v>
      </c>
      <c r="L27" s="473" t="s">
        <v>3902</v>
      </c>
      <c r="M27" s="456"/>
      <c r="N27" s="457"/>
    </row>
    <row r="28" spans="1:16" ht="135.75" customHeight="1" x14ac:dyDescent="0.25">
      <c r="A28" s="328">
        <v>1</v>
      </c>
      <c r="B28" s="328">
        <v>1</v>
      </c>
      <c r="C28" s="438" t="s">
        <v>30</v>
      </c>
      <c r="D28" s="438" t="s">
        <v>34</v>
      </c>
      <c r="E28" s="474">
        <v>1991</v>
      </c>
      <c r="F28" s="474" t="s">
        <v>29</v>
      </c>
      <c r="G28" s="475" t="s">
        <v>50</v>
      </c>
      <c r="H28" s="476">
        <v>206459.44</v>
      </c>
      <c r="I28" s="476">
        <v>206459.44</v>
      </c>
      <c r="J28" s="477">
        <v>9301978.0999999996</v>
      </c>
      <c r="K28" s="336" t="s">
        <v>31</v>
      </c>
      <c r="L28" s="478" t="s">
        <v>36</v>
      </c>
      <c r="M28" s="442" t="s">
        <v>32</v>
      </c>
      <c r="N28" s="331" t="s">
        <v>4048</v>
      </c>
      <c r="O28" s="416"/>
    </row>
    <row r="29" spans="1:16" ht="127.5" customHeight="1" x14ac:dyDescent="0.25">
      <c r="A29" s="328">
        <f>A28+1</f>
        <v>2</v>
      </c>
      <c r="B29" s="328">
        <v>2</v>
      </c>
      <c r="C29" s="320" t="s">
        <v>38</v>
      </c>
      <c r="D29" s="438" t="s">
        <v>33</v>
      </c>
      <c r="E29" s="474">
        <v>1974</v>
      </c>
      <c r="F29" s="326" t="s">
        <v>35</v>
      </c>
      <c r="G29" s="355" t="s">
        <v>51</v>
      </c>
      <c r="H29" s="322">
        <v>442861.64</v>
      </c>
      <c r="I29" s="322">
        <v>442861.64</v>
      </c>
      <c r="J29" s="440">
        <v>622801.46</v>
      </c>
      <c r="K29" s="336" t="s">
        <v>48</v>
      </c>
      <c r="L29" s="336" t="s">
        <v>37</v>
      </c>
      <c r="M29" s="442" t="s">
        <v>32</v>
      </c>
      <c r="N29" s="331" t="s">
        <v>4048</v>
      </c>
      <c r="O29" s="416"/>
      <c r="P29" s="416"/>
    </row>
    <row r="30" spans="1:16" ht="115.5" customHeight="1" x14ac:dyDescent="0.25">
      <c r="A30" s="328">
        <f t="shared" ref="A30:A57" si="0">A29+1</f>
        <v>3</v>
      </c>
      <c r="B30" s="328">
        <v>3</v>
      </c>
      <c r="C30" s="320" t="s">
        <v>53</v>
      </c>
      <c r="D30" s="438" t="s">
        <v>52</v>
      </c>
      <c r="E30" s="326">
        <v>1985</v>
      </c>
      <c r="F30" s="321" t="s">
        <v>54</v>
      </c>
      <c r="G30" s="331">
        <v>40.5</v>
      </c>
      <c r="H30" s="322">
        <v>204807.93</v>
      </c>
      <c r="I30" s="322">
        <v>204807.93</v>
      </c>
      <c r="J30" s="440">
        <v>211492.78</v>
      </c>
      <c r="K30" s="441">
        <v>41571</v>
      </c>
      <c r="L30" s="336" t="s">
        <v>3430</v>
      </c>
      <c r="M30" s="442" t="s">
        <v>32</v>
      </c>
      <c r="N30" s="331" t="s">
        <v>4049</v>
      </c>
      <c r="O30" s="416"/>
    </row>
    <row r="31" spans="1:16" ht="102" customHeight="1" x14ac:dyDescent="0.25">
      <c r="A31" s="328">
        <f t="shared" si="0"/>
        <v>4</v>
      </c>
      <c r="B31" s="328">
        <v>4</v>
      </c>
      <c r="C31" s="320" t="s">
        <v>56</v>
      </c>
      <c r="D31" s="438" t="s">
        <v>55</v>
      </c>
      <c r="E31" s="438">
        <v>1985</v>
      </c>
      <c r="F31" s="326" t="s">
        <v>57</v>
      </c>
      <c r="G31" s="331" t="s">
        <v>58</v>
      </c>
      <c r="H31" s="322">
        <v>60641.47</v>
      </c>
      <c r="I31" s="322">
        <v>60641.47</v>
      </c>
      <c r="J31" s="440">
        <v>1924035.57</v>
      </c>
      <c r="K31" s="441">
        <v>42025</v>
      </c>
      <c r="L31" s="320" t="s">
        <v>3431</v>
      </c>
      <c r="M31" s="442" t="s">
        <v>32</v>
      </c>
      <c r="N31" s="331" t="s">
        <v>4048</v>
      </c>
      <c r="O31" s="416"/>
    </row>
    <row r="32" spans="1:16" ht="99" customHeight="1" x14ac:dyDescent="0.25">
      <c r="A32" s="328">
        <f t="shared" si="0"/>
        <v>5</v>
      </c>
      <c r="B32" s="328">
        <v>5</v>
      </c>
      <c r="C32" s="320" t="s">
        <v>59</v>
      </c>
      <c r="D32" s="438" t="s">
        <v>60</v>
      </c>
      <c r="E32" s="438">
        <v>1975</v>
      </c>
      <c r="F32" s="479" t="s">
        <v>61</v>
      </c>
      <c r="G32" s="331" t="s">
        <v>62</v>
      </c>
      <c r="H32" s="322">
        <v>11985.59</v>
      </c>
      <c r="I32" s="322">
        <v>11985.59</v>
      </c>
      <c r="J32" s="440">
        <v>691990.6</v>
      </c>
      <c r="K32" s="441">
        <v>41999</v>
      </c>
      <c r="L32" s="320" t="s">
        <v>63</v>
      </c>
      <c r="M32" s="442" t="s">
        <v>32</v>
      </c>
      <c r="N32" s="331" t="s">
        <v>4048</v>
      </c>
      <c r="O32" s="416"/>
    </row>
    <row r="33" spans="1:15" ht="76.150000000000006" customHeight="1" x14ac:dyDescent="0.25">
      <c r="A33" s="328">
        <f t="shared" si="0"/>
        <v>6</v>
      </c>
      <c r="B33" s="328">
        <v>6</v>
      </c>
      <c r="C33" s="320" t="s">
        <v>68</v>
      </c>
      <c r="D33" s="438" t="s">
        <v>2582</v>
      </c>
      <c r="E33" s="326">
        <v>1986</v>
      </c>
      <c r="F33" s="480" t="s">
        <v>64</v>
      </c>
      <c r="G33" s="331" t="s">
        <v>70</v>
      </c>
      <c r="H33" s="322">
        <v>423896</v>
      </c>
      <c r="I33" s="322" t="s">
        <v>4160</v>
      </c>
      <c r="J33" s="440">
        <v>3212605.06</v>
      </c>
      <c r="K33" s="441">
        <v>42122</v>
      </c>
      <c r="L33" s="320" t="s">
        <v>65</v>
      </c>
      <c r="M33" s="442" t="s">
        <v>32</v>
      </c>
      <c r="N33" s="331" t="s">
        <v>4048</v>
      </c>
      <c r="O33" s="416"/>
    </row>
    <row r="34" spans="1:15" ht="87" customHeight="1" x14ac:dyDescent="0.25">
      <c r="A34" s="328">
        <f t="shared" si="0"/>
        <v>7</v>
      </c>
      <c r="B34" s="328">
        <v>7</v>
      </c>
      <c r="C34" s="320" t="s">
        <v>69</v>
      </c>
      <c r="D34" s="438" t="s">
        <v>2578</v>
      </c>
      <c r="E34" s="326">
        <v>1976</v>
      </c>
      <c r="F34" s="326" t="s">
        <v>66</v>
      </c>
      <c r="G34" s="331" t="s">
        <v>71</v>
      </c>
      <c r="H34" s="322">
        <v>699000</v>
      </c>
      <c r="I34" s="322">
        <v>566150.80000000005</v>
      </c>
      <c r="J34" s="440">
        <v>27301.13</v>
      </c>
      <c r="K34" s="441">
        <v>41584</v>
      </c>
      <c r="L34" s="320" t="s">
        <v>67</v>
      </c>
      <c r="M34" s="442" t="s">
        <v>32</v>
      </c>
      <c r="N34" s="331" t="s">
        <v>4049</v>
      </c>
      <c r="O34" s="416"/>
    </row>
    <row r="35" spans="1:15" ht="89.25" customHeight="1" x14ac:dyDescent="0.25">
      <c r="A35" s="328">
        <f t="shared" si="0"/>
        <v>8</v>
      </c>
      <c r="B35" s="328">
        <v>8</v>
      </c>
      <c r="C35" s="320" t="s">
        <v>74</v>
      </c>
      <c r="D35" s="438" t="s">
        <v>75</v>
      </c>
      <c r="E35" s="326">
        <v>1991</v>
      </c>
      <c r="F35" s="320" t="s">
        <v>72</v>
      </c>
      <c r="G35" s="331" t="s">
        <v>76</v>
      </c>
      <c r="H35" s="322">
        <v>133248.82</v>
      </c>
      <c r="I35" s="322">
        <v>133248.82</v>
      </c>
      <c r="J35" s="440">
        <v>541776.27</v>
      </c>
      <c r="K35" s="336" t="s">
        <v>77</v>
      </c>
      <c r="L35" s="320" t="s">
        <v>73</v>
      </c>
      <c r="M35" s="442" t="s">
        <v>32</v>
      </c>
      <c r="N35" s="331" t="s">
        <v>4048</v>
      </c>
      <c r="O35" s="416"/>
    </row>
    <row r="36" spans="1:15" ht="81" customHeight="1" x14ac:dyDescent="0.25">
      <c r="A36" s="328">
        <f t="shared" si="0"/>
        <v>9</v>
      </c>
      <c r="B36" s="328">
        <v>9</v>
      </c>
      <c r="C36" s="320" t="s">
        <v>53</v>
      </c>
      <c r="D36" s="438" t="s">
        <v>80</v>
      </c>
      <c r="E36" s="326">
        <v>1980</v>
      </c>
      <c r="F36" s="320" t="s">
        <v>78</v>
      </c>
      <c r="G36" s="331" t="s">
        <v>83</v>
      </c>
      <c r="H36" s="322">
        <v>374745.15</v>
      </c>
      <c r="I36" s="322">
        <v>374745.15</v>
      </c>
      <c r="J36" s="440">
        <v>108899.84</v>
      </c>
      <c r="K36" s="441">
        <v>41583</v>
      </c>
      <c r="L36" s="320" t="s">
        <v>79</v>
      </c>
      <c r="M36" s="442" t="s">
        <v>32</v>
      </c>
      <c r="N36" s="331" t="s">
        <v>4049</v>
      </c>
      <c r="O36" s="416"/>
    </row>
    <row r="37" spans="1:15" ht="102" customHeight="1" x14ac:dyDescent="0.25">
      <c r="A37" s="328">
        <f t="shared" si="0"/>
        <v>10</v>
      </c>
      <c r="B37" s="328">
        <v>10</v>
      </c>
      <c r="C37" s="320" t="s">
        <v>85</v>
      </c>
      <c r="D37" s="438" t="s">
        <v>84</v>
      </c>
      <c r="E37" s="326">
        <v>1961</v>
      </c>
      <c r="F37" s="320" t="s">
        <v>81</v>
      </c>
      <c r="G37" s="331" t="s">
        <v>86</v>
      </c>
      <c r="H37" s="322">
        <v>640881.91</v>
      </c>
      <c r="I37" s="322">
        <v>640881.91</v>
      </c>
      <c r="J37" s="440">
        <v>6690724.4800000004</v>
      </c>
      <c r="K37" s="441">
        <v>42122</v>
      </c>
      <c r="L37" s="320" t="s">
        <v>82</v>
      </c>
      <c r="M37" s="442" t="s">
        <v>32</v>
      </c>
      <c r="N37" s="331"/>
      <c r="O37" s="416"/>
    </row>
    <row r="38" spans="1:15" ht="81" customHeight="1" x14ac:dyDescent="0.25">
      <c r="A38" s="328">
        <f t="shared" si="0"/>
        <v>11</v>
      </c>
      <c r="B38" s="328">
        <v>11</v>
      </c>
      <c r="C38" s="320" t="s">
        <v>87</v>
      </c>
      <c r="D38" s="438" t="s">
        <v>93</v>
      </c>
      <c r="E38" s="326">
        <v>1976</v>
      </c>
      <c r="F38" s="320" t="s">
        <v>88</v>
      </c>
      <c r="G38" s="331" t="s">
        <v>90</v>
      </c>
      <c r="H38" s="322">
        <v>236000</v>
      </c>
      <c r="I38" s="322" t="s">
        <v>4168</v>
      </c>
      <c r="J38" s="481">
        <v>69227.839999999997</v>
      </c>
      <c r="K38" s="441">
        <v>41576</v>
      </c>
      <c r="L38" s="320" t="s">
        <v>89</v>
      </c>
      <c r="M38" s="442" t="s">
        <v>32</v>
      </c>
      <c r="N38" s="331" t="s">
        <v>4049</v>
      </c>
      <c r="O38" s="416"/>
    </row>
    <row r="39" spans="1:15" ht="63.6" customHeight="1" x14ac:dyDescent="0.25">
      <c r="A39" s="328">
        <f t="shared" si="0"/>
        <v>12</v>
      </c>
      <c r="B39" s="328">
        <v>12</v>
      </c>
      <c r="C39" s="320" t="s">
        <v>91</v>
      </c>
      <c r="D39" s="438" t="s">
        <v>94</v>
      </c>
      <c r="E39" s="326">
        <v>1985</v>
      </c>
      <c r="F39" s="320"/>
      <c r="G39" s="331" t="s">
        <v>92</v>
      </c>
      <c r="H39" s="322">
        <v>644369.9</v>
      </c>
      <c r="I39" s="322">
        <v>644369.9</v>
      </c>
      <c r="J39" s="440"/>
      <c r="K39" s="336"/>
      <c r="L39" s="336"/>
      <c r="M39" s="442" t="s">
        <v>32</v>
      </c>
      <c r="N39" s="331"/>
      <c r="O39" s="416"/>
    </row>
    <row r="40" spans="1:15" ht="59.25" customHeight="1" x14ac:dyDescent="0.25">
      <c r="A40" s="328">
        <f t="shared" si="0"/>
        <v>13</v>
      </c>
      <c r="B40" s="328">
        <v>13</v>
      </c>
      <c r="C40" s="320" t="s">
        <v>98</v>
      </c>
      <c r="D40" s="438" t="s">
        <v>97</v>
      </c>
      <c r="E40" s="326">
        <v>1985</v>
      </c>
      <c r="F40" s="320" t="s">
        <v>95</v>
      </c>
      <c r="G40" s="331" t="s">
        <v>71</v>
      </c>
      <c r="H40" s="322">
        <v>451380.38</v>
      </c>
      <c r="I40" s="322">
        <v>368150.36</v>
      </c>
      <c r="J40" s="440">
        <v>27301.13</v>
      </c>
      <c r="K40" s="441">
        <v>41570</v>
      </c>
      <c r="L40" s="320" t="s">
        <v>96</v>
      </c>
      <c r="M40" s="442" t="s">
        <v>32</v>
      </c>
      <c r="N40" s="331"/>
      <c r="O40" s="416"/>
    </row>
    <row r="41" spans="1:15" ht="78.75" customHeight="1" x14ac:dyDescent="0.25">
      <c r="A41" s="328">
        <f t="shared" si="0"/>
        <v>14</v>
      </c>
      <c r="B41" s="328">
        <v>14</v>
      </c>
      <c r="C41" s="320" t="s">
        <v>99</v>
      </c>
      <c r="D41" s="438" t="s">
        <v>105</v>
      </c>
      <c r="E41" s="326">
        <v>1985</v>
      </c>
      <c r="F41" s="320" t="s">
        <v>100</v>
      </c>
      <c r="G41" s="320" t="s">
        <v>101</v>
      </c>
      <c r="H41" s="322">
        <v>191614</v>
      </c>
      <c r="I41" s="322">
        <v>191614</v>
      </c>
      <c r="J41" s="440">
        <v>382775.53</v>
      </c>
      <c r="K41" s="441">
        <v>42045</v>
      </c>
      <c r="L41" s="320" t="s">
        <v>102</v>
      </c>
      <c r="M41" s="442" t="s">
        <v>32</v>
      </c>
      <c r="N41" s="331" t="s">
        <v>4048</v>
      </c>
      <c r="O41" s="416"/>
    </row>
    <row r="42" spans="1:15" ht="84" customHeight="1" x14ac:dyDescent="0.25">
      <c r="A42" s="328">
        <f t="shared" si="0"/>
        <v>15</v>
      </c>
      <c r="B42" s="328">
        <v>15</v>
      </c>
      <c r="C42" s="320" t="s">
        <v>107</v>
      </c>
      <c r="D42" s="438" t="s">
        <v>106</v>
      </c>
      <c r="E42" s="326">
        <v>1988</v>
      </c>
      <c r="F42" s="320" t="s">
        <v>103</v>
      </c>
      <c r="G42" s="326" t="s">
        <v>1953</v>
      </c>
      <c r="H42" s="322">
        <v>164038.39000000001</v>
      </c>
      <c r="I42" s="322">
        <v>132861.98000000001</v>
      </c>
      <c r="J42" s="440">
        <v>69453.19</v>
      </c>
      <c r="K42" s="482">
        <v>41572</v>
      </c>
      <c r="L42" s="320" t="s">
        <v>104</v>
      </c>
      <c r="M42" s="442" t="s">
        <v>32</v>
      </c>
      <c r="N42" s="331" t="s">
        <v>4048</v>
      </c>
      <c r="O42" s="416"/>
    </row>
    <row r="43" spans="1:15" ht="114" customHeight="1" x14ac:dyDescent="0.25">
      <c r="A43" s="328">
        <f t="shared" si="0"/>
        <v>16</v>
      </c>
      <c r="B43" s="328">
        <v>16</v>
      </c>
      <c r="C43" s="320" t="s">
        <v>112</v>
      </c>
      <c r="D43" s="438" t="s">
        <v>111</v>
      </c>
      <c r="E43" s="326">
        <v>1989</v>
      </c>
      <c r="F43" s="320" t="s">
        <v>108</v>
      </c>
      <c r="G43" s="483" t="s">
        <v>110</v>
      </c>
      <c r="H43" s="322">
        <v>625816.25</v>
      </c>
      <c r="I43" s="322">
        <v>625816.25</v>
      </c>
      <c r="J43" s="440">
        <v>1970882.08</v>
      </c>
      <c r="K43" s="441">
        <v>42122</v>
      </c>
      <c r="L43" s="320" t="s">
        <v>109</v>
      </c>
      <c r="M43" s="442" t="s">
        <v>32</v>
      </c>
      <c r="N43" s="331"/>
      <c r="O43" s="416"/>
    </row>
    <row r="44" spans="1:15" ht="84.75" customHeight="1" x14ac:dyDescent="0.25">
      <c r="A44" s="328">
        <f t="shared" si="0"/>
        <v>17</v>
      </c>
      <c r="B44" s="328">
        <v>17</v>
      </c>
      <c r="C44" s="320" t="s">
        <v>117</v>
      </c>
      <c r="D44" s="438" t="s">
        <v>122</v>
      </c>
      <c r="E44" s="326">
        <v>1989</v>
      </c>
      <c r="F44" s="320" t="s">
        <v>118</v>
      </c>
      <c r="G44" s="326">
        <v>11.2</v>
      </c>
      <c r="H44" s="322">
        <v>17287</v>
      </c>
      <c r="I44" s="322">
        <v>17287</v>
      </c>
      <c r="J44" s="440">
        <v>58486.89</v>
      </c>
      <c r="K44" s="441">
        <v>42032</v>
      </c>
      <c r="L44" s="320" t="s">
        <v>119</v>
      </c>
      <c r="M44" s="442" t="s">
        <v>32</v>
      </c>
      <c r="N44" s="331" t="s">
        <v>4049</v>
      </c>
      <c r="O44" s="416"/>
    </row>
    <row r="45" spans="1:15" ht="194.25" customHeight="1" x14ac:dyDescent="0.25">
      <c r="A45" s="328">
        <f t="shared" si="0"/>
        <v>18</v>
      </c>
      <c r="B45" s="328">
        <v>29</v>
      </c>
      <c r="C45" s="320" t="s">
        <v>120</v>
      </c>
      <c r="D45" s="438" t="s">
        <v>3678</v>
      </c>
      <c r="E45" s="326" t="s">
        <v>121</v>
      </c>
      <c r="F45" s="438" t="s">
        <v>2577</v>
      </c>
      <c r="G45" s="320" t="s">
        <v>1954</v>
      </c>
      <c r="H45" s="476">
        <v>1688920</v>
      </c>
      <c r="I45" s="476">
        <v>955551.6</v>
      </c>
      <c r="J45" s="440" t="s">
        <v>2569</v>
      </c>
      <c r="K45" s="441">
        <v>42018</v>
      </c>
      <c r="L45" s="438" t="s">
        <v>3432</v>
      </c>
      <c r="M45" s="442" t="s">
        <v>32</v>
      </c>
      <c r="N45" s="331" t="s">
        <v>4048</v>
      </c>
      <c r="O45" s="416"/>
    </row>
    <row r="46" spans="1:15" ht="70.900000000000006" customHeight="1" x14ac:dyDescent="0.25">
      <c r="A46" s="328">
        <f t="shared" si="0"/>
        <v>19</v>
      </c>
      <c r="B46" s="297">
        <v>28</v>
      </c>
      <c r="C46" s="291" t="s">
        <v>113</v>
      </c>
      <c r="D46" s="438" t="s">
        <v>221</v>
      </c>
      <c r="E46" s="326">
        <v>1967</v>
      </c>
      <c r="F46" s="320" t="s">
        <v>114</v>
      </c>
      <c r="G46" s="320" t="s">
        <v>116</v>
      </c>
      <c r="H46" s="322">
        <v>83851.64</v>
      </c>
      <c r="I46" s="322">
        <v>83851.64</v>
      </c>
      <c r="J46" s="440">
        <v>7970107.46</v>
      </c>
      <c r="K46" s="441">
        <v>40890</v>
      </c>
      <c r="L46" s="320" t="s">
        <v>115</v>
      </c>
      <c r="M46" s="442" t="s">
        <v>32</v>
      </c>
      <c r="N46" s="339" t="s">
        <v>4050</v>
      </c>
      <c r="O46" s="416"/>
    </row>
    <row r="47" spans="1:15" ht="66" customHeight="1" x14ac:dyDescent="0.25">
      <c r="A47" s="328">
        <f t="shared" si="0"/>
        <v>20</v>
      </c>
      <c r="B47" s="484">
        <v>30</v>
      </c>
      <c r="C47" s="325" t="s">
        <v>123</v>
      </c>
      <c r="D47" s="438" t="s">
        <v>125</v>
      </c>
      <c r="E47" s="474">
        <v>1988</v>
      </c>
      <c r="F47" s="438" t="s">
        <v>124</v>
      </c>
      <c r="G47" s="438" t="s">
        <v>3728</v>
      </c>
      <c r="H47" s="476">
        <v>673329</v>
      </c>
      <c r="I47" s="476">
        <v>453932.14</v>
      </c>
      <c r="J47" s="440">
        <v>2584551.33</v>
      </c>
      <c r="K47" s="441">
        <v>42046</v>
      </c>
      <c r="L47" s="325" t="s">
        <v>3729</v>
      </c>
      <c r="M47" s="442" t="s">
        <v>32</v>
      </c>
      <c r="N47" s="485" t="s">
        <v>4051</v>
      </c>
      <c r="O47" s="416"/>
    </row>
    <row r="48" spans="1:15" ht="69" customHeight="1" x14ac:dyDescent="0.25">
      <c r="A48" s="328">
        <f t="shared" si="0"/>
        <v>21</v>
      </c>
      <c r="B48" s="297">
        <v>31</v>
      </c>
      <c r="C48" s="291" t="s">
        <v>126</v>
      </c>
      <c r="D48" s="438" t="s">
        <v>127</v>
      </c>
      <c r="E48" s="326">
        <v>1971</v>
      </c>
      <c r="F48" s="438"/>
      <c r="G48" s="320" t="s">
        <v>128</v>
      </c>
      <c r="H48" s="322">
        <v>123251</v>
      </c>
      <c r="I48" s="322">
        <v>123251</v>
      </c>
      <c r="J48" s="440"/>
      <c r="K48" s="336"/>
      <c r="L48" s="320"/>
      <c r="M48" s="442" t="s">
        <v>32</v>
      </c>
      <c r="N48" s="339" t="s">
        <v>4052</v>
      </c>
      <c r="O48" s="416"/>
    </row>
    <row r="49" spans="1:15" ht="87.75" customHeight="1" x14ac:dyDescent="0.25">
      <c r="A49" s="328">
        <f t="shared" si="0"/>
        <v>22</v>
      </c>
      <c r="B49" s="297">
        <v>32</v>
      </c>
      <c r="C49" s="320" t="s">
        <v>130</v>
      </c>
      <c r="D49" s="438" t="s">
        <v>131</v>
      </c>
      <c r="E49" s="326">
        <v>1973</v>
      </c>
      <c r="F49" s="438" t="s">
        <v>3865</v>
      </c>
      <c r="G49" s="320" t="s">
        <v>129</v>
      </c>
      <c r="H49" s="322">
        <v>214529</v>
      </c>
      <c r="I49" s="322">
        <v>214529</v>
      </c>
      <c r="J49" s="440">
        <v>700088.25</v>
      </c>
      <c r="K49" s="336" t="s">
        <v>3940</v>
      </c>
      <c r="L49" s="320" t="s">
        <v>3941</v>
      </c>
      <c r="M49" s="442" t="s">
        <v>32</v>
      </c>
      <c r="N49" s="339" t="s">
        <v>4053</v>
      </c>
      <c r="O49" s="416"/>
    </row>
    <row r="50" spans="1:15" ht="68.25" customHeight="1" x14ac:dyDescent="0.25">
      <c r="A50" s="328">
        <f t="shared" si="0"/>
        <v>23</v>
      </c>
      <c r="B50" s="297">
        <v>33</v>
      </c>
      <c r="C50" s="320" t="s">
        <v>142</v>
      </c>
      <c r="D50" s="438" t="s">
        <v>135</v>
      </c>
      <c r="E50" s="326">
        <v>1968</v>
      </c>
      <c r="F50" s="320" t="s">
        <v>132</v>
      </c>
      <c r="G50" s="320" t="s">
        <v>133</v>
      </c>
      <c r="H50" s="322">
        <v>151497</v>
      </c>
      <c r="I50" s="322">
        <v>151497</v>
      </c>
      <c r="J50" s="440"/>
      <c r="K50" s="441">
        <v>38013</v>
      </c>
      <c r="L50" s="291" t="s">
        <v>134</v>
      </c>
      <c r="M50" s="442" t="s">
        <v>32</v>
      </c>
      <c r="N50" s="339" t="s">
        <v>4052</v>
      </c>
      <c r="O50" s="416"/>
    </row>
    <row r="51" spans="1:15" ht="72.75" customHeight="1" x14ac:dyDescent="0.25">
      <c r="A51" s="328">
        <f t="shared" si="0"/>
        <v>24</v>
      </c>
      <c r="B51" s="297">
        <v>34</v>
      </c>
      <c r="C51" s="320" t="s">
        <v>142</v>
      </c>
      <c r="D51" s="438" t="s">
        <v>135</v>
      </c>
      <c r="E51" s="326">
        <v>1968</v>
      </c>
      <c r="F51" s="320" t="s">
        <v>136</v>
      </c>
      <c r="G51" s="320" t="s">
        <v>137</v>
      </c>
      <c r="H51" s="322">
        <v>304087</v>
      </c>
      <c r="I51" s="322">
        <v>304087</v>
      </c>
      <c r="J51" s="440"/>
      <c r="K51" s="441">
        <v>38013</v>
      </c>
      <c r="L51" s="291" t="s">
        <v>138</v>
      </c>
      <c r="M51" s="442" t="s">
        <v>32</v>
      </c>
      <c r="N51" s="339" t="s">
        <v>4052</v>
      </c>
      <c r="O51" s="416"/>
    </row>
    <row r="52" spans="1:15" ht="75" customHeight="1" x14ac:dyDescent="0.25">
      <c r="A52" s="328">
        <f t="shared" si="0"/>
        <v>25</v>
      </c>
      <c r="B52" s="297">
        <v>35</v>
      </c>
      <c r="C52" s="320" t="s">
        <v>143</v>
      </c>
      <c r="D52" s="438" t="s">
        <v>135</v>
      </c>
      <c r="E52" s="326">
        <v>1968</v>
      </c>
      <c r="F52" s="320" t="s">
        <v>139</v>
      </c>
      <c r="G52" s="320" t="s">
        <v>140</v>
      </c>
      <c r="H52" s="322">
        <v>57779</v>
      </c>
      <c r="I52" s="322">
        <v>57779</v>
      </c>
      <c r="J52" s="440"/>
      <c r="K52" s="441">
        <v>38013</v>
      </c>
      <c r="L52" s="291" t="s">
        <v>141</v>
      </c>
      <c r="M52" s="442" t="s">
        <v>32</v>
      </c>
      <c r="N52" s="339" t="s">
        <v>4052</v>
      </c>
      <c r="O52" s="416"/>
    </row>
    <row r="53" spans="1:15" ht="83.25" customHeight="1" x14ac:dyDescent="0.25">
      <c r="A53" s="328">
        <f t="shared" si="0"/>
        <v>26</v>
      </c>
      <c r="B53" s="297">
        <v>36</v>
      </c>
      <c r="C53" s="320" t="s">
        <v>147</v>
      </c>
      <c r="D53" s="438" t="s">
        <v>135</v>
      </c>
      <c r="E53" s="326">
        <v>1973</v>
      </c>
      <c r="F53" s="320" t="s">
        <v>144</v>
      </c>
      <c r="G53" s="320" t="s">
        <v>145</v>
      </c>
      <c r="H53" s="322">
        <v>28768</v>
      </c>
      <c r="I53" s="322">
        <v>28768</v>
      </c>
      <c r="J53" s="440"/>
      <c r="K53" s="441">
        <v>38013</v>
      </c>
      <c r="L53" s="291" t="s">
        <v>146</v>
      </c>
      <c r="M53" s="442" t="s">
        <v>32</v>
      </c>
      <c r="N53" s="339" t="s">
        <v>4052</v>
      </c>
      <c r="O53" s="416"/>
    </row>
    <row r="54" spans="1:15" ht="78" customHeight="1" x14ac:dyDescent="0.25">
      <c r="A54" s="328">
        <f t="shared" si="0"/>
        <v>27</v>
      </c>
      <c r="B54" s="297">
        <v>37</v>
      </c>
      <c r="C54" s="320" t="s">
        <v>151</v>
      </c>
      <c r="D54" s="438" t="s">
        <v>135</v>
      </c>
      <c r="E54" s="326">
        <v>1968</v>
      </c>
      <c r="F54" s="320" t="s">
        <v>148</v>
      </c>
      <c r="G54" s="320" t="s">
        <v>150</v>
      </c>
      <c r="H54" s="322">
        <v>750736</v>
      </c>
      <c r="I54" s="322">
        <v>750736</v>
      </c>
      <c r="J54" s="440"/>
      <c r="K54" s="441">
        <v>38013</v>
      </c>
      <c r="L54" s="291" t="s">
        <v>149</v>
      </c>
      <c r="M54" s="442" t="s">
        <v>32</v>
      </c>
      <c r="N54" s="339" t="s">
        <v>4052</v>
      </c>
      <c r="O54" s="416"/>
    </row>
    <row r="55" spans="1:15" ht="129" customHeight="1" x14ac:dyDescent="0.25">
      <c r="A55" s="328">
        <f t="shared" si="0"/>
        <v>28</v>
      </c>
      <c r="B55" s="297">
        <v>1859</v>
      </c>
      <c r="C55" s="349" t="s">
        <v>1767</v>
      </c>
      <c r="D55" s="349" t="s">
        <v>1768</v>
      </c>
      <c r="E55" s="348">
        <v>1968</v>
      </c>
      <c r="F55" s="394" t="s">
        <v>1769</v>
      </c>
      <c r="G55" s="348" t="s">
        <v>1770</v>
      </c>
      <c r="H55" s="334">
        <v>465433.94</v>
      </c>
      <c r="I55" s="334">
        <v>465433.94</v>
      </c>
      <c r="J55" s="440">
        <v>465433.94</v>
      </c>
      <c r="K55" s="441">
        <v>42537</v>
      </c>
      <c r="L55" s="349" t="s">
        <v>3433</v>
      </c>
      <c r="M55" s="442" t="s">
        <v>32</v>
      </c>
      <c r="N55" s="339"/>
      <c r="O55" s="416"/>
    </row>
    <row r="56" spans="1:15" ht="54" customHeight="1" x14ac:dyDescent="0.25">
      <c r="A56" s="328">
        <f t="shared" si="0"/>
        <v>29</v>
      </c>
      <c r="B56" s="297">
        <v>39</v>
      </c>
      <c r="C56" s="320" t="s">
        <v>4057</v>
      </c>
      <c r="D56" s="330" t="s">
        <v>1777</v>
      </c>
      <c r="E56" s="326">
        <v>1992</v>
      </c>
      <c r="F56" s="320" t="s">
        <v>1779</v>
      </c>
      <c r="G56" s="320" t="s">
        <v>1781</v>
      </c>
      <c r="H56" s="322">
        <v>205652</v>
      </c>
      <c r="I56" s="322" t="s">
        <v>4179</v>
      </c>
      <c r="J56" s="486">
        <v>820983.68</v>
      </c>
      <c r="K56" s="327"/>
      <c r="L56" s="327"/>
      <c r="M56" s="487"/>
      <c r="N56" s="339" t="s">
        <v>4054</v>
      </c>
      <c r="O56" s="416"/>
    </row>
    <row r="57" spans="1:15" ht="52.5" customHeight="1" x14ac:dyDescent="0.25">
      <c r="A57" s="328">
        <f t="shared" si="0"/>
        <v>30</v>
      </c>
      <c r="B57" s="297">
        <v>40</v>
      </c>
      <c r="C57" s="320" t="s">
        <v>1776</v>
      </c>
      <c r="D57" s="330" t="s">
        <v>1778</v>
      </c>
      <c r="E57" s="326">
        <v>1996</v>
      </c>
      <c r="F57" s="488" t="s">
        <v>1780</v>
      </c>
      <c r="G57" s="320" t="s">
        <v>1782</v>
      </c>
      <c r="H57" s="322">
        <v>65457</v>
      </c>
      <c r="I57" s="322" t="s">
        <v>4151</v>
      </c>
      <c r="J57" s="355">
        <v>231446.16</v>
      </c>
      <c r="K57" s="489">
        <v>41445</v>
      </c>
      <c r="L57" s="355" t="s">
        <v>4056</v>
      </c>
      <c r="M57" s="487"/>
      <c r="N57" s="339" t="s">
        <v>3841</v>
      </c>
      <c r="O57" s="416"/>
    </row>
    <row r="58" spans="1:15" s="391" customFormat="1" ht="86.25" customHeight="1" x14ac:dyDescent="0.2">
      <c r="A58" s="384">
        <v>31</v>
      </c>
      <c r="B58" s="385" t="s">
        <v>2610</v>
      </c>
      <c r="C58" s="291" t="s">
        <v>2609</v>
      </c>
      <c r="D58" s="325" t="s">
        <v>2361</v>
      </c>
      <c r="E58" s="325">
        <v>1990</v>
      </c>
      <c r="F58" s="386" t="s">
        <v>2362</v>
      </c>
      <c r="G58" s="321" t="s">
        <v>2363</v>
      </c>
      <c r="H58" s="342">
        <v>297975</v>
      </c>
      <c r="I58" s="342">
        <v>99432.43</v>
      </c>
      <c r="J58" s="387">
        <v>498993.4</v>
      </c>
      <c r="K58" s="388">
        <v>41445</v>
      </c>
      <c r="L58" s="292" t="s">
        <v>2366</v>
      </c>
      <c r="M58" s="389"/>
      <c r="N58" s="390" t="s">
        <v>4055</v>
      </c>
    </row>
    <row r="59" spans="1:15" ht="116.25" customHeight="1" x14ac:dyDescent="0.25">
      <c r="A59" s="384">
        <v>32</v>
      </c>
      <c r="B59" s="297">
        <v>392</v>
      </c>
      <c r="C59" s="349" t="s">
        <v>1773</v>
      </c>
      <c r="D59" s="330" t="s">
        <v>1774</v>
      </c>
      <c r="E59" s="348">
        <v>1992</v>
      </c>
      <c r="F59" s="394" t="s">
        <v>3942</v>
      </c>
      <c r="G59" s="348" t="s">
        <v>1955</v>
      </c>
      <c r="H59" s="334">
        <v>3645174.05</v>
      </c>
      <c r="I59" s="334">
        <v>1275814.8500000001</v>
      </c>
      <c r="J59" s="490">
        <v>18495271.079999998</v>
      </c>
      <c r="K59" s="347">
        <v>36900</v>
      </c>
      <c r="L59" s="349" t="s">
        <v>1775</v>
      </c>
      <c r="M59" s="487"/>
      <c r="N59" s="339" t="s">
        <v>2325</v>
      </c>
      <c r="O59" s="416"/>
    </row>
    <row r="60" spans="1:15" ht="63.75" customHeight="1" x14ac:dyDescent="0.25">
      <c r="A60" s="384">
        <v>33</v>
      </c>
      <c r="B60" s="297">
        <v>2583</v>
      </c>
      <c r="C60" s="349" t="s">
        <v>4171</v>
      </c>
      <c r="D60" s="330" t="s">
        <v>4172</v>
      </c>
      <c r="E60" s="348">
        <v>2019</v>
      </c>
      <c r="F60" s="394"/>
      <c r="G60" s="348"/>
      <c r="H60" s="334">
        <v>7501884</v>
      </c>
      <c r="I60" s="334">
        <v>0</v>
      </c>
      <c r="J60" s="490"/>
      <c r="K60" s="347">
        <v>36900</v>
      </c>
      <c r="L60" s="349" t="s">
        <v>4173</v>
      </c>
      <c r="M60" s="491" t="s">
        <v>32</v>
      </c>
      <c r="N60" s="339"/>
      <c r="O60" s="416"/>
    </row>
    <row r="61" spans="1:15" ht="18.75" customHeight="1" x14ac:dyDescent="0.25">
      <c r="A61" s="975" t="s">
        <v>1771</v>
      </c>
      <c r="B61" s="976"/>
      <c r="C61" s="977"/>
      <c r="D61" s="492"/>
      <c r="E61" s="493"/>
      <c r="F61" s="493"/>
      <c r="G61" s="494"/>
      <c r="H61" s="495">
        <f>SUM(H28:H60)</f>
        <v>21787357.499999996</v>
      </c>
      <c r="I61" s="495">
        <f>SUM(I28:I60)</f>
        <v>9586545.8399999999</v>
      </c>
      <c r="J61" s="440"/>
      <c r="K61" s="336"/>
      <c r="L61" s="291"/>
      <c r="M61" s="442"/>
      <c r="N61" s="320"/>
      <c r="O61" s="416"/>
    </row>
    <row r="62" spans="1:15" ht="50.45" customHeight="1" x14ac:dyDescent="0.25">
      <c r="A62" s="496"/>
      <c r="B62" s="496"/>
      <c r="C62" s="466" t="s">
        <v>3277</v>
      </c>
      <c r="D62" s="497" t="s">
        <v>3279</v>
      </c>
      <c r="E62" s="467">
        <v>1996</v>
      </c>
      <c r="F62" s="493"/>
      <c r="G62" s="498" t="s">
        <v>3278</v>
      </c>
      <c r="H62" s="468">
        <v>1757445.9</v>
      </c>
      <c r="I62" s="468">
        <v>974325.32</v>
      </c>
      <c r="J62" s="440"/>
      <c r="K62" s="336"/>
      <c r="L62" s="466"/>
      <c r="M62" s="442"/>
      <c r="N62" s="320"/>
      <c r="O62" s="416"/>
    </row>
    <row r="63" spans="1:15" ht="72" customHeight="1" x14ac:dyDescent="0.25">
      <c r="A63" s="496"/>
      <c r="B63" s="496"/>
      <c r="C63" s="466" t="s">
        <v>3283</v>
      </c>
      <c r="D63" s="466" t="s">
        <v>3282</v>
      </c>
      <c r="E63" s="467">
        <v>1981</v>
      </c>
      <c r="F63" s="493"/>
      <c r="G63" s="498" t="s">
        <v>3280</v>
      </c>
      <c r="H63" s="468">
        <v>211363</v>
      </c>
      <c r="I63" s="468">
        <v>1589958</v>
      </c>
      <c r="J63" s="440"/>
      <c r="K63" s="336"/>
      <c r="L63" s="466" t="s">
        <v>3281</v>
      </c>
      <c r="M63" s="442"/>
      <c r="N63" s="320"/>
      <c r="O63" s="416"/>
    </row>
    <row r="64" spans="1:15" ht="71.25" customHeight="1" x14ac:dyDescent="0.25">
      <c r="A64" s="376">
        <v>34</v>
      </c>
      <c r="B64" s="385" t="s">
        <v>1887</v>
      </c>
      <c r="C64" s="349" t="s">
        <v>3666</v>
      </c>
      <c r="D64" s="499" t="s">
        <v>1884</v>
      </c>
      <c r="E64" s="348">
        <v>1970</v>
      </c>
      <c r="F64" s="334" t="s">
        <v>3943</v>
      </c>
      <c r="G64" s="500" t="s">
        <v>1878</v>
      </c>
      <c r="H64" s="334">
        <v>5079755.0999999996</v>
      </c>
      <c r="I64" s="334">
        <v>34243230.960000001</v>
      </c>
      <c r="J64" s="440">
        <v>11904665.890000001</v>
      </c>
      <c r="K64" s="441">
        <v>39932</v>
      </c>
      <c r="L64" s="149" t="s">
        <v>1883</v>
      </c>
      <c r="M64" s="442" t="s">
        <v>1891</v>
      </c>
      <c r="N64" s="320"/>
    </row>
    <row r="65" spans="1:14" ht="73.5" customHeight="1" x14ac:dyDescent="0.25">
      <c r="A65" s="376">
        <v>35</v>
      </c>
      <c r="B65" s="385" t="s">
        <v>1888</v>
      </c>
      <c r="C65" s="349" t="s">
        <v>3667</v>
      </c>
      <c r="D65" s="499" t="s">
        <v>1886</v>
      </c>
      <c r="E65" s="348">
        <v>1972</v>
      </c>
      <c r="F65" s="334" t="s">
        <v>3944</v>
      </c>
      <c r="G65" s="500" t="s">
        <v>1879</v>
      </c>
      <c r="H65" s="334">
        <v>299881.05</v>
      </c>
      <c r="I65" s="334">
        <v>149381.51999999999</v>
      </c>
      <c r="J65" s="440">
        <v>1239032.3500000001</v>
      </c>
      <c r="K65" s="441">
        <v>39932</v>
      </c>
      <c r="L65" s="149" t="s">
        <v>3160</v>
      </c>
      <c r="M65" s="442" t="s">
        <v>1891</v>
      </c>
      <c r="N65" s="320"/>
    </row>
    <row r="66" spans="1:14" s="502" customFormat="1" ht="74.25" customHeight="1" x14ac:dyDescent="0.25">
      <c r="A66" s="376">
        <v>36</v>
      </c>
      <c r="B66" s="385" t="s">
        <v>1889</v>
      </c>
      <c r="C66" s="349" t="s">
        <v>3668</v>
      </c>
      <c r="D66" s="501" t="s">
        <v>1885</v>
      </c>
      <c r="E66" s="348">
        <v>1972</v>
      </c>
      <c r="F66" s="334" t="s">
        <v>3945</v>
      </c>
      <c r="G66" s="500" t="s">
        <v>1880</v>
      </c>
      <c r="H66" s="334">
        <v>301908.59999999998</v>
      </c>
      <c r="I66" s="334">
        <v>144368.79</v>
      </c>
      <c r="J66" s="387">
        <v>1475807.26</v>
      </c>
      <c r="K66" s="388">
        <v>39932</v>
      </c>
      <c r="L66" s="149" t="s">
        <v>3946</v>
      </c>
      <c r="M66" s="389" t="s">
        <v>1891</v>
      </c>
      <c r="N66" s="291"/>
    </row>
    <row r="67" spans="1:14" s="502" customFormat="1" ht="81.75" customHeight="1" x14ac:dyDescent="0.25">
      <c r="A67" s="376">
        <v>37</v>
      </c>
      <c r="B67" s="385" t="s">
        <v>1890</v>
      </c>
      <c r="C67" s="349" t="s">
        <v>3669</v>
      </c>
      <c r="D67" s="501" t="s">
        <v>127</v>
      </c>
      <c r="E67" s="348">
        <v>1971</v>
      </c>
      <c r="F67" s="334"/>
      <c r="G67" s="348" t="s">
        <v>1881</v>
      </c>
      <c r="H67" s="334">
        <v>259059.15</v>
      </c>
      <c r="I67" s="334">
        <v>259059.15</v>
      </c>
      <c r="J67" s="387"/>
      <c r="K67" s="422"/>
      <c r="L67" s="149"/>
      <c r="M67" s="389" t="s">
        <v>1891</v>
      </c>
      <c r="N67" s="292" t="s">
        <v>4052</v>
      </c>
    </row>
    <row r="68" spans="1:14" ht="66.75" customHeight="1" x14ac:dyDescent="0.25">
      <c r="A68" s="376">
        <v>38</v>
      </c>
      <c r="B68" s="328">
        <v>394</v>
      </c>
      <c r="C68" s="349" t="s">
        <v>3670</v>
      </c>
      <c r="D68" s="499" t="s">
        <v>3866</v>
      </c>
      <c r="E68" s="348">
        <v>1980</v>
      </c>
      <c r="F68" s="386" t="s">
        <v>1877</v>
      </c>
      <c r="G68" s="348" t="s">
        <v>1882</v>
      </c>
      <c r="H68" s="334">
        <v>251790</v>
      </c>
      <c r="I68" s="334">
        <v>102529.56</v>
      </c>
      <c r="J68" s="440">
        <v>1212949.76</v>
      </c>
      <c r="K68" s="441">
        <v>41270</v>
      </c>
      <c r="L68" s="149" t="s">
        <v>3147</v>
      </c>
      <c r="M68" s="442" t="s">
        <v>1891</v>
      </c>
      <c r="N68" s="503" t="s">
        <v>3950</v>
      </c>
    </row>
    <row r="69" spans="1:14" ht="18.75" customHeight="1" x14ac:dyDescent="0.25">
      <c r="A69" s="964" t="s">
        <v>1909</v>
      </c>
      <c r="B69" s="965"/>
      <c r="C69" s="965"/>
      <c r="D69" s="966"/>
      <c r="E69" s="504"/>
      <c r="F69" s="504"/>
      <c r="G69" s="505"/>
      <c r="H69" s="506">
        <f>SUM(H64:H68)</f>
        <v>6192393.8999999994</v>
      </c>
      <c r="I69" s="506">
        <f>SUM(I64:I68)</f>
        <v>34898569.980000004</v>
      </c>
      <c r="J69" s="440"/>
      <c r="K69" s="336"/>
      <c r="L69" s="291"/>
      <c r="M69" s="442"/>
      <c r="N69" s="320"/>
    </row>
    <row r="70" spans="1:14" ht="45" customHeight="1" x14ac:dyDescent="0.25">
      <c r="A70" s="376">
        <v>39</v>
      </c>
      <c r="B70" s="385" t="s">
        <v>2589</v>
      </c>
      <c r="C70" s="349" t="s">
        <v>2588</v>
      </c>
      <c r="D70" s="499" t="s">
        <v>1928</v>
      </c>
      <c r="E70" s="348">
        <v>1978</v>
      </c>
      <c r="F70" s="386"/>
      <c r="G70" s="348" t="s">
        <v>1926</v>
      </c>
      <c r="H70" s="334">
        <v>470570.56</v>
      </c>
      <c r="I70" s="334">
        <v>470570.56</v>
      </c>
      <c r="J70" s="360"/>
      <c r="K70" s="507"/>
      <c r="L70" s="149"/>
      <c r="M70" s="442" t="s">
        <v>1927</v>
      </c>
      <c r="N70" s="320"/>
    </row>
    <row r="71" spans="1:14" ht="66.75" customHeight="1" x14ac:dyDescent="0.25">
      <c r="A71" s="376">
        <v>40</v>
      </c>
      <c r="B71" s="385" t="s">
        <v>2591</v>
      </c>
      <c r="C71" s="349" t="s">
        <v>2590</v>
      </c>
      <c r="D71" s="499" t="s">
        <v>1928</v>
      </c>
      <c r="E71" s="348">
        <v>1987</v>
      </c>
      <c r="F71" s="508"/>
      <c r="G71" s="348" t="s">
        <v>1931</v>
      </c>
      <c r="H71" s="334">
        <v>72749.41</v>
      </c>
      <c r="I71" s="334">
        <v>72749.41</v>
      </c>
      <c r="J71" s="360"/>
      <c r="K71" s="507"/>
      <c r="L71" s="149"/>
      <c r="M71" s="442" t="s">
        <v>1927</v>
      </c>
      <c r="N71" s="320"/>
    </row>
    <row r="72" spans="1:14" ht="15.6" customHeight="1" x14ac:dyDescent="0.25">
      <c r="A72" s="964" t="s">
        <v>1929</v>
      </c>
      <c r="B72" s="965"/>
      <c r="C72" s="965"/>
      <c r="D72" s="966"/>
      <c r="E72" s="504"/>
      <c r="F72" s="504"/>
      <c r="G72" s="505"/>
      <c r="H72" s="495">
        <f>SUM(H70:H71)</f>
        <v>543319.97</v>
      </c>
      <c r="I72" s="495">
        <f>SUM(I70:I71)</f>
        <v>543319.97</v>
      </c>
      <c r="J72" s="440"/>
      <c r="K72" s="336"/>
      <c r="L72" s="291"/>
      <c r="M72" s="442"/>
      <c r="N72" s="320"/>
    </row>
    <row r="73" spans="1:14" s="502" customFormat="1" ht="78" customHeight="1" x14ac:dyDescent="0.25">
      <c r="A73" s="405">
        <v>41</v>
      </c>
      <c r="B73" s="509" t="s">
        <v>2592</v>
      </c>
      <c r="C73" s="149" t="s">
        <v>3671</v>
      </c>
      <c r="D73" s="510" t="s">
        <v>3148</v>
      </c>
      <c r="E73" s="409">
        <v>1973</v>
      </c>
      <c r="F73" s="511" t="s">
        <v>1956</v>
      </c>
      <c r="G73" s="444" t="s">
        <v>3720</v>
      </c>
      <c r="H73" s="411">
        <v>8430440.3699999992</v>
      </c>
      <c r="I73" s="512">
        <v>7673650.5599999996</v>
      </c>
      <c r="J73" s="413">
        <v>8895846.2100000009</v>
      </c>
      <c r="K73" s="513">
        <v>41272</v>
      </c>
      <c r="L73" s="149" t="s">
        <v>3149</v>
      </c>
      <c r="M73" s="389" t="s">
        <v>2587</v>
      </c>
      <c r="N73" s="415" t="s">
        <v>3795</v>
      </c>
    </row>
    <row r="74" spans="1:14" s="502" customFormat="1" ht="69" customHeight="1" x14ac:dyDescent="0.25">
      <c r="A74" s="405">
        <v>42</v>
      </c>
      <c r="B74" s="514">
        <v>221</v>
      </c>
      <c r="C74" s="292" t="s">
        <v>1959</v>
      </c>
      <c r="D74" s="515" t="s">
        <v>1958</v>
      </c>
      <c r="E74" s="409">
        <v>1976</v>
      </c>
      <c r="F74" s="511" t="s">
        <v>1957</v>
      </c>
      <c r="G74" s="406" t="s">
        <v>3721</v>
      </c>
      <c r="H74" s="411">
        <v>5069613</v>
      </c>
      <c r="I74" s="411">
        <v>3690597.65</v>
      </c>
      <c r="J74" s="413">
        <v>18795846.079999998</v>
      </c>
      <c r="K74" s="513">
        <v>43122</v>
      </c>
      <c r="L74" s="292" t="s">
        <v>3719</v>
      </c>
      <c r="M74" s="389" t="s">
        <v>2587</v>
      </c>
      <c r="N74" s="415" t="s">
        <v>3795</v>
      </c>
    </row>
    <row r="75" spans="1:14" s="502" customFormat="1" ht="65.25" customHeight="1" x14ac:dyDescent="0.25">
      <c r="A75" s="405">
        <v>43</v>
      </c>
      <c r="B75" s="406">
        <v>258</v>
      </c>
      <c r="C75" s="516" t="s">
        <v>3708</v>
      </c>
      <c r="D75" s="408" t="s">
        <v>3893</v>
      </c>
      <c r="E75" s="409">
        <v>1968</v>
      </c>
      <c r="F75" s="412" t="s">
        <v>3707</v>
      </c>
      <c r="G75" s="406">
        <v>394.8</v>
      </c>
      <c r="H75" s="412">
        <v>29855</v>
      </c>
      <c r="I75" s="412">
        <v>29855</v>
      </c>
      <c r="J75" s="413">
        <v>1035224.82</v>
      </c>
      <c r="K75" s="414">
        <v>43166</v>
      </c>
      <c r="L75" s="415" t="s">
        <v>3725</v>
      </c>
      <c r="M75" s="389" t="s">
        <v>2587</v>
      </c>
      <c r="N75" s="415" t="s">
        <v>3713</v>
      </c>
    </row>
    <row r="76" spans="1:14" s="502" customFormat="1" ht="63" customHeight="1" x14ac:dyDescent="0.25">
      <c r="A76" s="405">
        <v>44</v>
      </c>
      <c r="B76" s="406">
        <v>1962</v>
      </c>
      <c r="C76" s="516" t="s">
        <v>3710</v>
      </c>
      <c r="D76" s="408" t="s">
        <v>3711</v>
      </c>
      <c r="E76" s="409"/>
      <c r="F76" s="412" t="s">
        <v>3712</v>
      </c>
      <c r="G76" s="406">
        <v>44.8</v>
      </c>
      <c r="H76" s="412">
        <v>2984</v>
      </c>
      <c r="I76" s="412">
        <v>2984</v>
      </c>
      <c r="J76" s="413">
        <v>436817.91999999998</v>
      </c>
      <c r="K76" s="414">
        <v>43166</v>
      </c>
      <c r="L76" s="415" t="s">
        <v>3725</v>
      </c>
      <c r="M76" s="389" t="s">
        <v>2587</v>
      </c>
      <c r="N76" s="415" t="s">
        <v>3714</v>
      </c>
    </row>
    <row r="77" spans="1:14" s="502" customFormat="1" ht="78" customHeight="1" x14ac:dyDescent="0.25">
      <c r="A77" s="405">
        <v>45</v>
      </c>
      <c r="B77" s="406">
        <v>83</v>
      </c>
      <c r="C77" s="516" t="s">
        <v>3722</v>
      </c>
      <c r="D77" s="408" t="s">
        <v>3796</v>
      </c>
      <c r="E77" s="409">
        <v>1988</v>
      </c>
      <c r="F77" s="412" t="s">
        <v>3723</v>
      </c>
      <c r="G77" s="406">
        <v>193.2</v>
      </c>
      <c r="H77" s="412">
        <v>397880</v>
      </c>
      <c r="I77" s="412">
        <v>397880</v>
      </c>
      <c r="J77" s="413">
        <v>1883777.28</v>
      </c>
      <c r="K77" s="414">
        <v>43250</v>
      </c>
      <c r="L77" s="415" t="s">
        <v>3752</v>
      </c>
      <c r="M77" s="389" t="s">
        <v>2587</v>
      </c>
      <c r="N77" s="415" t="s">
        <v>3795</v>
      </c>
    </row>
    <row r="78" spans="1:14" s="502" customFormat="1" ht="74.45" customHeight="1" x14ac:dyDescent="0.25">
      <c r="A78" s="405">
        <v>46</v>
      </c>
      <c r="B78" s="402">
        <v>278</v>
      </c>
      <c r="C78" s="517" t="s">
        <v>3773</v>
      </c>
      <c r="D78" s="517" t="s">
        <v>3786</v>
      </c>
      <c r="E78" s="402">
        <v>1967</v>
      </c>
      <c r="F78" s="406" t="s">
        <v>3774</v>
      </c>
      <c r="G78" s="292">
        <v>53.7</v>
      </c>
      <c r="H78" s="518">
        <v>120135.9</v>
      </c>
      <c r="I78" s="518">
        <v>120135.9</v>
      </c>
      <c r="J78" s="413">
        <v>106978.99</v>
      </c>
      <c r="K78" s="414">
        <v>43300</v>
      </c>
      <c r="L78" s="415" t="s">
        <v>3798</v>
      </c>
      <c r="M78" s="389" t="s">
        <v>2587</v>
      </c>
      <c r="N78" s="415" t="s">
        <v>3795</v>
      </c>
    </row>
    <row r="79" spans="1:14" s="502" customFormat="1" ht="66" customHeight="1" x14ac:dyDescent="0.25">
      <c r="A79" s="405">
        <v>47</v>
      </c>
      <c r="B79" s="402">
        <v>276</v>
      </c>
      <c r="C79" s="517" t="s">
        <v>3777</v>
      </c>
      <c r="D79" s="517" t="s">
        <v>3775</v>
      </c>
      <c r="E79" s="519"/>
      <c r="F79" s="292" t="s">
        <v>3776</v>
      </c>
      <c r="G79" s="406">
        <v>805.4</v>
      </c>
      <c r="H79" s="518">
        <v>1558403.5</v>
      </c>
      <c r="I79" s="518">
        <v>1558403.5</v>
      </c>
      <c r="J79" s="413">
        <v>7852972.1600000001</v>
      </c>
      <c r="K79" s="414">
        <v>43308</v>
      </c>
      <c r="L79" s="415" t="s">
        <v>3797</v>
      </c>
      <c r="M79" s="389" t="s">
        <v>2587</v>
      </c>
      <c r="N79" s="415" t="s">
        <v>3795</v>
      </c>
    </row>
    <row r="80" spans="1:14" s="502" customFormat="1" ht="111.75" customHeight="1" x14ac:dyDescent="0.25">
      <c r="A80" s="405">
        <v>48</v>
      </c>
      <c r="B80" s="402">
        <v>277</v>
      </c>
      <c r="C80" s="517" t="s">
        <v>3778</v>
      </c>
      <c r="D80" s="517" t="s">
        <v>3801</v>
      </c>
      <c r="E80" s="402">
        <v>1966</v>
      </c>
      <c r="F80" s="406" t="s">
        <v>3891</v>
      </c>
      <c r="G80" s="406">
        <v>227</v>
      </c>
      <c r="H80" s="518">
        <v>540489.93999999994</v>
      </c>
      <c r="I80" s="518">
        <v>540489.93999999994</v>
      </c>
      <c r="J80" s="413">
        <v>452220.32</v>
      </c>
      <c r="K80" s="414">
        <v>43644</v>
      </c>
      <c r="L80" s="415" t="s">
        <v>3952</v>
      </c>
      <c r="M80" s="389" t="s">
        <v>2587</v>
      </c>
      <c r="N80" s="415" t="s">
        <v>3892</v>
      </c>
    </row>
    <row r="81" spans="1:15" s="502" customFormat="1" ht="69" customHeight="1" x14ac:dyDescent="0.25">
      <c r="A81" s="405">
        <v>49</v>
      </c>
      <c r="B81" s="402">
        <v>2579</v>
      </c>
      <c r="C81" s="517" t="s">
        <v>3730</v>
      </c>
      <c r="D81" s="517" t="s">
        <v>3900</v>
      </c>
      <c r="E81" s="520">
        <v>1972</v>
      </c>
      <c r="F81" s="409" t="s">
        <v>3901</v>
      </c>
      <c r="G81" s="406">
        <v>80.2</v>
      </c>
      <c r="H81" s="521">
        <v>42000</v>
      </c>
      <c r="I81" s="521">
        <v>42000</v>
      </c>
      <c r="J81" s="413">
        <v>781982.08</v>
      </c>
      <c r="K81" s="414">
        <v>43630</v>
      </c>
      <c r="L81" s="415" t="s">
        <v>3951</v>
      </c>
      <c r="M81" s="389" t="s">
        <v>2587</v>
      </c>
      <c r="N81" s="415" t="s">
        <v>3795</v>
      </c>
    </row>
    <row r="82" spans="1:15" s="502" customFormat="1" ht="76.900000000000006" customHeight="1" x14ac:dyDescent="0.25">
      <c r="A82" s="405">
        <v>50</v>
      </c>
      <c r="B82" s="321">
        <v>166</v>
      </c>
      <c r="C82" s="149" t="s">
        <v>3730</v>
      </c>
      <c r="D82" s="522" t="s">
        <v>3731</v>
      </c>
      <c r="E82" s="523">
        <v>1966</v>
      </c>
      <c r="F82" s="524" t="s">
        <v>3732</v>
      </c>
      <c r="G82" s="411">
        <v>216.2</v>
      </c>
      <c r="H82" s="412">
        <v>1373527.05</v>
      </c>
      <c r="I82" s="412">
        <v>1373527.05</v>
      </c>
      <c r="J82" s="525">
        <v>954339.23199999996</v>
      </c>
      <c r="K82" s="526">
        <v>43347</v>
      </c>
      <c r="L82" s="415" t="s">
        <v>3799</v>
      </c>
      <c r="M82" s="389" t="s">
        <v>2587</v>
      </c>
      <c r="N82" s="415" t="s">
        <v>3795</v>
      </c>
    </row>
    <row r="83" spans="1:15" s="502" customFormat="1" ht="87.75" customHeight="1" x14ac:dyDescent="0.25">
      <c r="A83" s="405">
        <v>51</v>
      </c>
      <c r="B83" s="406">
        <v>167</v>
      </c>
      <c r="C83" s="516" t="s">
        <v>3740</v>
      </c>
      <c r="D83" s="408" t="s">
        <v>3733</v>
      </c>
      <c r="E83" s="409">
        <v>1965</v>
      </c>
      <c r="F83" s="410" t="s">
        <v>3734</v>
      </c>
      <c r="G83" s="411">
        <v>358.5</v>
      </c>
      <c r="H83" s="412">
        <v>1457197.35</v>
      </c>
      <c r="I83" s="412">
        <v>1457197.35</v>
      </c>
      <c r="J83" s="413">
        <v>1433236.4</v>
      </c>
      <c r="K83" s="414">
        <v>43347</v>
      </c>
      <c r="L83" s="415" t="s">
        <v>3787</v>
      </c>
      <c r="M83" s="389" t="s">
        <v>2587</v>
      </c>
      <c r="N83" s="415" t="s">
        <v>3795</v>
      </c>
    </row>
    <row r="84" spans="1:15" s="502" customFormat="1" ht="82.15" customHeight="1" x14ac:dyDescent="0.25">
      <c r="A84" s="405">
        <v>52</v>
      </c>
      <c r="B84" s="406">
        <v>168</v>
      </c>
      <c r="C84" s="516" t="s">
        <v>3741</v>
      </c>
      <c r="D84" s="408" t="s">
        <v>3735</v>
      </c>
      <c r="E84" s="409">
        <v>1975</v>
      </c>
      <c r="F84" s="410" t="s">
        <v>3736</v>
      </c>
      <c r="G84" s="411">
        <v>786.6</v>
      </c>
      <c r="H84" s="412">
        <v>6293228.5499999998</v>
      </c>
      <c r="I84" s="412">
        <v>6293228.5499999998</v>
      </c>
      <c r="J84" s="413">
        <v>1567033.06</v>
      </c>
      <c r="K84" s="414">
        <v>43280</v>
      </c>
      <c r="L84" s="415" t="s">
        <v>3800</v>
      </c>
      <c r="M84" s="389" t="s">
        <v>2587</v>
      </c>
      <c r="N84" s="415" t="s">
        <v>3795</v>
      </c>
    </row>
    <row r="85" spans="1:15" s="502" customFormat="1" ht="68.45" customHeight="1" x14ac:dyDescent="0.25">
      <c r="A85" s="405">
        <v>53</v>
      </c>
      <c r="B85" s="406">
        <v>169</v>
      </c>
      <c r="C85" s="516" t="s">
        <v>3742</v>
      </c>
      <c r="D85" s="408" t="s">
        <v>3737</v>
      </c>
      <c r="E85" s="409">
        <v>1975</v>
      </c>
      <c r="F85" s="410" t="s">
        <v>3738</v>
      </c>
      <c r="G85" s="411">
        <v>31.8</v>
      </c>
      <c r="H85" s="412">
        <v>277474.05</v>
      </c>
      <c r="I85" s="412">
        <v>277474.05</v>
      </c>
      <c r="J85" s="413">
        <v>452111.09</v>
      </c>
      <c r="K85" s="414">
        <v>43280</v>
      </c>
      <c r="L85" s="415" t="s">
        <v>3800</v>
      </c>
      <c r="M85" s="389" t="s">
        <v>2587</v>
      </c>
      <c r="N85" s="415" t="s">
        <v>3795</v>
      </c>
    </row>
    <row r="86" spans="1:15" ht="110.25" customHeight="1" x14ac:dyDescent="0.25">
      <c r="A86" s="405">
        <v>54</v>
      </c>
      <c r="B86" s="406">
        <v>170</v>
      </c>
      <c r="C86" s="292" t="s">
        <v>3788</v>
      </c>
      <c r="D86" s="527" t="s">
        <v>3789</v>
      </c>
      <c r="E86" s="409">
        <v>1970</v>
      </c>
      <c r="F86" s="410" t="s">
        <v>3790</v>
      </c>
      <c r="G86" s="411">
        <v>608.5</v>
      </c>
      <c r="H86" s="412">
        <v>949697</v>
      </c>
      <c r="I86" s="412">
        <v>949697</v>
      </c>
      <c r="J86" s="413">
        <v>5933118.4000000004</v>
      </c>
      <c r="K86" s="414">
        <v>41639</v>
      </c>
      <c r="L86" s="415" t="s">
        <v>3927</v>
      </c>
      <c r="M86" s="389" t="s">
        <v>2587</v>
      </c>
      <c r="N86" s="415" t="s">
        <v>3795</v>
      </c>
      <c r="O86" s="416"/>
    </row>
    <row r="87" spans="1:15" ht="79.5" customHeight="1" x14ac:dyDescent="0.25">
      <c r="A87" s="405">
        <v>55</v>
      </c>
      <c r="B87" s="406">
        <v>171</v>
      </c>
      <c r="C87" s="292" t="s">
        <v>3791</v>
      </c>
      <c r="D87" s="527" t="s">
        <v>3792</v>
      </c>
      <c r="E87" s="409">
        <v>1975</v>
      </c>
      <c r="F87" s="410" t="s">
        <v>3793</v>
      </c>
      <c r="G87" s="411">
        <v>93.9</v>
      </c>
      <c r="H87" s="412">
        <v>248000</v>
      </c>
      <c r="I87" s="412">
        <v>248000</v>
      </c>
      <c r="J87" s="413">
        <v>915562.56</v>
      </c>
      <c r="K87" s="414">
        <v>41639</v>
      </c>
      <c r="L87" s="415" t="s">
        <v>3928</v>
      </c>
      <c r="M87" s="389" t="s">
        <v>2587</v>
      </c>
      <c r="N87" s="415" t="s">
        <v>3795</v>
      </c>
      <c r="O87" s="416"/>
    </row>
    <row r="88" spans="1:15" ht="114.75" customHeight="1" x14ac:dyDescent="0.25">
      <c r="A88" s="405">
        <v>56</v>
      </c>
      <c r="B88" s="406">
        <v>2552</v>
      </c>
      <c r="C88" s="407" t="s">
        <v>3877</v>
      </c>
      <c r="D88" s="389" t="s">
        <v>3878</v>
      </c>
      <c r="E88" s="409">
        <v>1984</v>
      </c>
      <c r="F88" s="410" t="s">
        <v>3879</v>
      </c>
      <c r="G88" s="411">
        <v>1244.5999999999999</v>
      </c>
      <c r="H88" s="412">
        <v>6649015.1900000004</v>
      </c>
      <c r="I88" s="412">
        <v>4457147.5599999996</v>
      </c>
      <c r="J88" s="413">
        <v>3828725.64</v>
      </c>
      <c r="K88" s="414">
        <v>41639</v>
      </c>
      <c r="L88" s="415" t="s">
        <v>3929</v>
      </c>
      <c r="M88" s="389" t="s">
        <v>2587</v>
      </c>
      <c r="N88" s="415" t="s">
        <v>3795</v>
      </c>
      <c r="O88" s="416"/>
    </row>
    <row r="89" spans="1:15" ht="114.75" customHeight="1" x14ac:dyDescent="0.25">
      <c r="A89" s="405">
        <v>57</v>
      </c>
      <c r="B89" s="406" t="s">
        <v>3739</v>
      </c>
      <c r="C89" s="407" t="s">
        <v>3743</v>
      </c>
      <c r="D89" s="408" t="s">
        <v>3744</v>
      </c>
      <c r="E89" s="409">
        <v>1966</v>
      </c>
      <c r="F89" s="410" t="s">
        <v>3745</v>
      </c>
      <c r="G89" s="411">
        <v>293.8</v>
      </c>
      <c r="H89" s="412">
        <v>1739248.35</v>
      </c>
      <c r="I89" s="412">
        <v>1739248.35</v>
      </c>
      <c r="J89" s="413">
        <v>1237732.3899999999</v>
      </c>
      <c r="K89" s="414">
        <v>43242</v>
      </c>
      <c r="L89" s="415" t="s">
        <v>3896</v>
      </c>
      <c r="M89" s="389" t="s">
        <v>2587</v>
      </c>
      <c r="N89" s="415" t="s">
        <v>3795</v>
      </c>
      <c r="O89" s="416"/>
    </row>
    <row r="90" spans="1:15" ht="98.25" customHeight="1" x14ac:dyDescent="0.25">
      <c r="A90" s="405">
        <v>58</v>
      </c>
      <c r="B90" s="406">
        <v>2580</v>
      </c>
      <c r="C90" s="407" t="s">
        <v>3897</v>
      </c>
      <c r="D90" s="408" t="s">
        <v>3898</v>
      </c>
      <c r="E90" s="409">
        <v>1957</v>
      </c>
      <c r="F90" s="410" t="s">
        <v>3899</v>
      </c>
      <c r="G90" s="411">
        <v>224.1</v>
      </c>
      <c r="H90" s="412">
        <v>156000</v>
      </c>
      <c r="I90" s="412">
        <v>156000</v>
      </c>
      <c r="J90" s="413">
        <v>1435781.81</v>
      </c>
      <c r="K90" s="414">
        <v>43565</v>
      </c>
      <c r="L90" s="415" t="s">
        <v>3953</v>
      </c>
      <c r="M90" s="389" t="s">
        <v>2587</v>
      </c>
      <c r="N90" s="415" t="s">
        <v>3795</v>
      </c>
      <c r="O90" s="416"/>
    </row>
    <row r="91" spans="1:15" ht="68.45" customHeight="1" x14ac:dyDescent="0.25">
      <c r="A91" s="405">
        <v>59</v>
      </c>
      <c r="B91" s="406">
        <v>2581</v>
      </c>
      <c r="C91" s="407" t="s">
        <v>3947</v>
      </c>
      <c r="D91" s="408" t="s">
        <v>3948</v>
      </c>
      <c r="E91" s="409">
        <v>1970</v>
      </c>
      <c r="F91" s="410" t="s">
        <v>3949</v>
      </c>
      <c r="G91" s="411">
        <v>300.3</v>
      </c>
      <c r="H91" s="412">
        <v>363455</v>
      </c>
      <c r="I91" s="412">
        <v>363455</v>
      </c>
      <c r="J91" s="413">
        <v>1012314.3</v>
      </c>
      <c r="K91" s="414" t="s">
        <v>3954</v>
      </c>
      <c r="L91" s="415" t="s">
        <v>4070</v>
      </c>
      <c r="M91" s="389" t="s">
        <v>4069</v>
      </c>
      <c r="N91" s="415" t="s">
        <v>3795</v>
      </c>
      <c r="O91" s="416"/>
    </row>
    <row r="92" spans="1:15" s="416" customFormat="1" ht="69" customHeight="1" x14ac:dyDescent="0.2">
      <c r="A92" s="405">
        <v>60</v>
      </c>
      <c r="B92" s="358">
        <v>488</v>
      </c>
      <c r="C92" s="291" t="s">
        <v>3903</v>
      </c>
      <c r="D92" s="438" t="s">
        <v>2213</v>
      </c>
      <c r="E92" s="291">
        <v>1928</v>
      </c>
      <c r="F92" s="291" t="s">
        <v>2210</v>
      </c>
      <c r="G92" s="321" t="s">
        <v>2211</v>
      </c>
      <c r="H92" s="342">
        <v>1167649</v>
      </c>
      <c r="I92" s="342">
        <v>1167649</v>
      </c>
      <c r="J92" s="477">
        <v>1099676.8</v>
      </c>
      <c r="K92" s="441">
        <v>42025</v>
      </c>
      <c r="L92" s="292" t="s">
        <v>2220</v>
      </c>
      <c r="M92" s="389" t="s">
        <v>2587</v>
      </c>
      <c r="N92" s="415" t="s">
        <v>3795</v>
      </c>
    </row>
    <row r="93" spans="1:15" ht="30.6" customHeight="1" x14ac:dyDescent="0.25">
      <c r="A93" s="964" t="s">
        <v>2586</v>
      </c>
      <c r="B93" s="965"/>
      <c r="C93" s="965"/>
      <c r="D93" s="966"/>
      <c r="E93" s="474"/>
      <c r="F93" s="438"/>
      <c r="G93" s="320"/>
      <c r="H93" s="495">
        <f>SUM(H73:H74)</f>
        <v>13500053.369999999</v>
      </c>
      <c r="I93" s="495">
        <f>SUM(I73:I92)</f>
        <v>32538620.460000001</v>
      </c>
      <c r="J93" s="440"/>
      <c r="K93" s="336"/>
      <c r="L93" s="291"/>
      <c r="M93" s="442"/>
      <c r="N93" s="320"/>
    </row>
    <row r="94" spans="1:15" ht="57.75" customHeight="1" x14ac:dyDescent="0.25">
      <c r="A94" s="376">
        <v>61</v>
      </c>
      <c r="B94" s="385" t="s">
        <v>2594</v>
      </c>
      <c r="C94" s="349" t="s">
        <v>2593</v>
      </c>
      <c r="D94" s="499" t="s">
        <v>1940</v>
      </c>
      <c r="E94" s="348">
        <v>1956</v>
      </c>
      <c r="F94" s="438" t="s">
        <v>3151</v>
      </c>
      <c r="G94" s="348" t="s">
        <v>1937</v>
      </c>
      <c r="H94" s="334">
        <v>8202.66</v>
      </c>
      <c r="I94" s="334">
        <v>8202.66</v>
      </c>
      <c r="J94" s="440">
        <v>4598963.3099999996</v>
      </c>
      <c r="K94" s="441">
        <v>42772</v>
      </c>
      <c r="L94" s="444" t="s">
        <v>3150</v>
      </c>
      <c r="M94" s="442" t="s">
        <v>1939</v>
      </c>
      <c r="N94" s="320"/>
    </row>
    <row r="95" spans="1:15" ht="52.5" customHeight="1" x14ac:dyDescent="0.25">
      <c r="A95" s="376">
        <v>62</v>
      </c>
      <c r="B95" s="385" t="s">
        <v>2596</v>
      </c>
      <c r="C95" s="349" t="s">
        <v>2595</v>
      </c>
      <c r="D95" s="499" t="s">
        <v>1941</v>
      </c>
      <c r="E95" s="348">
        <v>1967</v>
      </c>
      <c r="F95" s="438" t="s">
        <v>3152</v>
      </c>
      <c r="G95" s="348" t="s">
        <v>1938</v>
      </c>
      <c r="H95" s="334">
        <v>772914.38</v>
      </c>
      <c r="I95" s="334">
        <v>772914.38</v>
      </c>
      <c r="J95" s="440">
        <v>2511869.1</v>
      </c>
      <c r="K95" s="441">
        <v>42772</v>
      </c>
      <c r="L95" s="444" t="s">
        <v>3150</v>
      </c>
      <c r="M95" s="442" t="s">
        <v>1939</v>
      </c>
      <c r="N95" s="320"/>
    </row>
    <row r="96" spans="1:15" ht="27" customHeight="1" x14ac:dyDescent="0.25">
      <c r="A96" s="964" t="s">
        <v>3802</v>
      </c>
      <c r="B96" s="965"/>
      <c r="C96" s="965"/>
      <c r="D96" s="966"/>
      <c r="E96" s="504"/>
      <c r="F96" s="504"/>
      <c r="G96" s="505"/>
      <c r="H96" s="495">
        <f>SUM(H94:H95)</f>
        <v>781117.04</v>
      </c>
      <c r="I96" s="495">
        <f>SUM(I94:I95)</f>
        <v>781117.04</v>
      </c>
      <c r="J96" s="440"/>
      <c r="K96" s="336"/>
      <c r="L96" s="291"/>
      <c r="M96" s="442"/>
      <c r="N96" s="320"/>
    </row>
    <row r="97" spans="1:14" ht="63" customHeight="1" x14ac:dyDescent="0.25">
      <c r="A97" s="376">
        <v>63</v>
      </c>
      <c r="B97" s="385" t="s">
        <v>2598</v>
      </c>
      <c r="C97" s="349" t="s">
        <v>2597</v>
      </c>
      <c r="D97" s="499" t="s">
        <v>1949</v>
      </c>
      <c r="E97" s="528">
        <v>1990</v>
      </c>
      <c r="F97" s="386" t="s">
        <v>1946</v>
      </c>
      <c r="G97" s="348" t="s">
        <v>1947</v>
      </c>
      <c r="H97" s="334">
        <v>1716292.77</v>
      </c>
      <c r="I97" s="334">
        <v>1716292.77</v>
      </c>
      <c r="J97" s="440">
        <v>3705597.59</v>
      </c>
      <c r="K97" s="441">
        <v>40940</v>
      </c>
      <c r="L97" s="149" t="s">
        <v>1950</v>
      </c>
      <c r="M97" s="442" t="s">
        <v>1948</v>
      </c>
      <c r="N97" s="320"/>
    </row>
    <row r="98" spans="1:14" s="416" customFormat="1" ht="19.5" customHeight="1" x14ac:dyDescent="0.2">
      <c r="A98" s="964" t="s">
        <v>1951</v>
      </c>
      <c r="B98" s="965"/>
      <c r="C98" s="965"/>
      <c r="D98" s="966"/>
      <c r="E98" s="474"/>
      <c r="F98" s="474"/>
      <c r="G98" s="320"/>
      <c r="H98" s="495">
        <f>SUM(H97)</f>
        <v>1716292.77</v>
      </c>
      <c r="I98" s="495">
        <f>SUM(I97)</f>
        <v>1716292.77</v>
      </c>
      <c r="J98" s="440"/>
      <c r="K98" s="336"/>
      <c r="L98" s="291"/>
      <c r="M98" s="442"/>
      <c r="N98" s="320"/>
    </row>
    <row r="99" spans="1:14" s="416" customFormat="1" ht="87.75" customHeight="1" x14ac:dyDescent="0.2">
      <c r="A99" s="328">
        <v>64</v>
      </c>
      <c r="B99" s="385" t="s">
        <v>2600</v>
      </c>
      <c r="C99" s="349" t="s">
        <v>2599</v>
      </c>
      <c r="D99" s="499" t="s">
        <v>3955</v>
      </c>
      <c r="E99" s="474">
        <v>1985</v>
      </c>
      <c r="F99" s="386" t="s">
        <v>1964</v>
      </c>
      <c r="G99" s="348" t="s">
        <v>1965</v>
      </c>
      <c r="H99" s="334">
        <v>268667</v>
      </c>
      <c r="I99" s="334">
        <v>268667</v>
      </c>
      <c r="J99" s="440"/>
      <c r="K99" s="441">
        <v>41271</v>
      </c>
      <c r="L99" s="444" t="s">
        <v>1966</v>
      </c>
      <c r="M99" s="442" t="s">
        <v>1967</v>
      </c>
      <c r="N99" s="320"/>
    </row>
    <row r="100" spans="1:14" s="416" customFormat="1" ht="19.5" customHeight="1" x14ac:dyDescent="0.2">
      <c r="A100" s="964" t="s">
        <v>1968</v>
      </c>
      <c r="B100" s="965"/>
      <c r="C100" s="965"/>
      <c r="D100" s="966"/>
      <c r="E100" s="474"/>
      <c r="F100" s="529"/>
      <c r="G100" s="320"/>
      <c r="H100" s="495">
        <f>SUM(H99)</f>
        <v>268667</v>
      </c>
      <c r="I100" s="495">
        <f>SUM(I99)</f>
        <v>268667</v>
      </c>
      <c r="J100" s="440"/>
      <c r="K100" s="336"/>
      <c r="L100" s="291"/>
      <c r="M100" s="442"/>
      <c r="N100" s="320"/>
    </row>
    <row r="101" spans="1:14" s="416" customFormat="1" ht="49.5" customHeight="1" x14ac:dyDescent="0.2">
      <c r="A101" s="530"/>
      <c r="B101" s="530"/>
      <c r="C101" s="466" t="s">
        <v>3338</v>
      </c>
      <c r="D101" s="380" t="s">
        <v>3337</v>
      </c>
      <c r="E101" s="467">
        <v>1972</v>
      </c>
      <c r="F101" s="529"/>
      <c r="G101" s="467" t="s">
        <v>3331</v>
      </c>
      <c r="H101" s="468">
        <v>42000</v>
      </c>
      <c r="I101" s="468">
        <v>42000</v>
      </c>
      <c r="J101" s="440"/>
      <c r="K101" s="336"/>
      <c r="L101" s="466" t="s">
        <v>3335</v>
      </c>
      <c r="M101" s="442"/>
      <c r="N101" s="320"/>
    </row>
    <row r="102" spans="1:14" s="416" customFormat="1" ht="70.5" customHeight="1" x14ac:dyDescent="0.2">
      <c r="A102" s="530"/>
      <c r="B102" s="530"/>
      <c r="C102" s="466" t="s">
        <v>3328</v>
      </c>
      <c r="D102" s="530"/>
      <c r="E102" s="467">
        <v>1979</v>
      </c>
      <c r="F102" s="529"/>
      <c r="G102" s="467" t="s">
        <v>3332</v>
      </c>
      <c r="H102" s="468">
        <v>345965</v>
      </c>
      <c r="I102" s="468">
        <v>345965</v>
      </c>
      <c r="J102" s="440"/>
      <c r="K102" s="336"/>
      <c r="L102" s="531" t="s">
        <v>3336</v>
      </c>
      <c r="M102" s="442"/>
      <c r="N102" s="320"/>
    </row>
    <row r="103" spans="1:14" s="416" customFormat="1" ht="67.5" customHeight="1" x14ac:dyDescent="0.2">
      <c r="A103" s="530"/>
      <c r="B103" s="530"/>
      <c r="C103" s="466" t="s">
        <v>3329</v>
      </c>
      <c r="D103" s="530"/>
      <c r="E103" s="467">
        <v>1979</v>
      </c>
      <c r="F103" s="529"/>
      <c r="G103" s="467" t="s">
        <v>3333</v>
      </c>
      <c r="H103" s="468">
        <v>172466</v>
      </c>
      <c r="I103" s="468">
        <v>172466</v>
      </c>
      <c r="J103" s="440"/>
      <c r="K103" s="336"/>
      <c r="L103" s="531" t="s">
        <v>3336</v>
      </c>
      <c r="M103" s="442"/>
      <c r="N103" s="320"/>
    </row>
    <row r="104" spans="1:14" s="416" customFormat="1" ht="69.75" customHeight="1" x14ac:dyDescent="0.2">
      <c r="A104" s="530"/>
      <c r="B104" s="530"/>
      <c r="C104" s="466" t="s">
        <v>3330</v>
      </c>
      <c r="D104" s="530"/>
      <c r="E104" s="467">
        <v>1979</v>
      </c>
      <c r="F104" s="529"/>
      <c r="G104" s="467" t="s">
        <v>3334</v>
      </c>
      <c r="H104" s="468">
        <v>5689</v>
      </c>
      <c r="I104" s="468">
        <v>5689</v>
      </c>
      <c r="J104" s="440"/>
      <c r="K104" s="336"/>
      <c r="L104" s="531" t="s">
        <v>3434</v>
      </c>
      <c r="M104" s="442"/>
      <c r="N104" s="320"/>
    </row>
    <row r="105" spans="1:14" s="416" customFormat="1" ht="152.25" customHeight="1" x14ac:dyDescent="0.2">
      <c r="A105" s="530"/>
      <c r="B105" s="330">
        <v>433</v>
      </c>
      <c r="C105" s="532" t="s">
        <v>3339</v>
      </c>
      <c r="D105" s="532" t="s">
        <v>3340</v>
      </c>
      <c r="E105" s="467">
        <v>1963</v>
      </c>
      <c r="F105" s="533" t="s">
        <v>3341</v>
      </c>
      <c r="G105" s="379" t="s">
        <v>3342</v>
      </c>
      <c r="H105" s="534">
        <v>213000</v>
      </c>
      <c r="I105" s="534">
        <v>213000</v>
      </c>
      <c r="J105" s="440"/>
      <c r="K105" s="336"/>
      <c r="L105" s="466" t="s">
        <v>3343</v>
      </c>
      <c r="M105" s="442"/>
      <c r="N105" s="320"/>
    </row>
    <row r="106" spans="1:14" s="416" customFormat="1" ht="28.15" customHeight="1" x14ac:dyDescent="0.2">
      <c r="A106" s="328">
        <v>65</v>
      </c>
      <c r="B106" s="358">
        <v>408</v>
      </c>
      <c r="C106" s="349" t="s">
        <v>1970</v>
      </c>
      <c r="D106" s="438" t="s">
        <v>1987</v>
      </c>
      <c r="E106" s="348">
        <v>1979</v>
      </c>
      <c r="F106" s="535"/>
      <c r="G106" s="348" t="s">
        <v>1976</v>
      </c>
      <c r="H106" s="334">
        <v>212832</v>
      </c>
      <c r="I106" s="334">
        <v>212832</v>
      </c>
      <c r="J106" s="440"/>
      <c r="K106" s="336"/>
      <c r="L106" s="466"/>
      <c r="M106" s="442" t="s">
        <v>1990</v>
      </c>
      <c r="N106" s="320" t="s">
        <v>4180</v>
      </c>
    </row>
    <row r="107" spans="1:14" s="416" customFormat="1" ht="29.45" customHeight="1" x14ac:dyDescent="0.2">
      <c r="A107" s="328">
        <v>66</v>
      </c>
      <c r="B107" s="358">
        <v>406</v>
      </c>
      <c r="C107" s="349" t="s">
        <v>1971</v>
      </c>
      <c r="D107" s="438" t="s">
        <v>1987</v>
      </c>
      <c r="E107" s="348">
        <v>1997</v>
      </c>
      <c r="F107" s="349"/>
      <c r="G107" s="348" t="s">
        <v>1977</v>
      </c>
      <c r="H107" s="334">
        <v>38905</v>
      </c>
      <c r="I107" s="334">
        <v>38905</v>
      </c>
      <c r="J107" s="440"/>
      <c r="K107" s="336"/>
      <c r="L107" s="149"/>
      <c r="M107" s="442" t="s">
        <v>1990</v>
      </c>
      <c r="N107" s="320" t="s">
        <v>4180</v>
      </c>
    </row>
    <row r="108" spans="1:14" s="416" customFormat="1" ht="90.75" customHeight="1" x14ac:dyDescent="0.2">
      <c r="A108" s="328">
        <v>67</v>
      </c>
      <c r="B108" s="358">
        <v>429</v>
      </c>
      <c r="C108" s="349" t="s">
        <v>1972</v>
      </c>
      <c r="D108" s="438" t="s">
        <v>3957</v>
      </c>
      <c r="E108" s="348">
        <v>1963</v>
      </c>
      <c r="F108" s="349" t="s">
        <v>1974</v>
      </c>
      <c r="G108" s="348" t="s">
        <v>1978</v>
      </c>
      <c r="H108" s="334">
        <v>4006174</v>
      </c>
      <c r="I108" s="334">
        <v>4006174</v>
      </c>
      <c r="J108" s="440">
        <v>4777540.3</v>
      </c>
      <c r="K108" s="441">
        <v>41365</v>
      </c>
      <c r="L108" s="149" t="s">
        <v>3153</v>
      </c>
      <c r="M108" s="442" t="s">
        <v>1990</v>
      </c>
      <c r="N108" s="320" t="s">
        <v>4180</v>
      </c>
    </row>
    <row r="109" spans="1:14" s="416" customFormat="1" ht="41.25" customHeight="1" x14ac:dyDescent="0.2">
      <c r="A109" s="328">
        <v>68</v>
      </c>
      <c r="B109" s="358">
        <v>430</v>
      </c>
      <c r="C109" s="349" t="s">
        <v>1930</v>
      </c>
      <c r="D109" s="438" t="s">
        <v>1987</v>
      </c>
      <c r="E109" s="348">
        <v>1963</v>
      </c>
      <c r="F109" s="349"/>
      <c r="G109" s="348" t="s">
        <v>1979</v>
      </c>
      <c r="H109" s="334">
        <v>1545</v>
      </c>
      <c r="I109" s="334">
        <v>1545</v>
      </c>
      <c r="J109" s="440"/>
      <c r="K109" s="336"/>
      <c r="L109" s="149" t="s">
        <v>1982</v>
      </c>
      <c r="M109" s="442" t="s">
        <v>1990</v>
      </c>
      <c r="N109" s="320" t="s">
        <v>4180</v>
      </c>
    </row>
    <row r="110" spans="1:14" s="416" customFormat="1" ht="78" customHeight="1" x14ac:dyDescent="0.2">
      <c r="A110" s="328">
        <v>69</v>
      </c>
      <c r="B110" s="358">
        <v>431</v>
      </c>
      <c r="C110" s="349" t="s">
        <v>1973</v>
      </c>
      <c r="D110" s="438" t="s">
        <v>1988</v>
      </c>
      <c r="E110" s="348">
        <v>1979</v>
      </c>
      <c r="F110" s="349" t="s">
        <v>1975</v>
      </c>
      <c r="G110" s="348" t="s">
        <v>1980</v>
      </c>
      <c r="H110" s="334">
        <v>3620368</v>
      </c>
      <c r="I110" s="334">
        <v>3620368</v>
      </c>
      <c r="J110" s="440">
        <v>4321074.54</v>
      </c>
      <c r="K110" s="441">
        <v>41372</v>
      </c>
      <c r="L110" s="149" t="s">
        <v>1983</v>
      </c>
      <c r="M110" s="442" t="s">
        <v>1990</v>
      </c>
      <c r="N110" s="320" t="s">
        <v>4180</v>
      </c>
    </row>
    <row r="111" spans="1:14" s="416" customFormat="1" ht="100.5" customHeight="1" x14ac:dyDescent="0.2">
      <c r="A111" s="328">
        <v>70</v>
      </c>
      <c r="B111" s="358">
        <v>432</v>
      </c>
      <c r="C111" s="349" t="s">
        <v>1986</v>
      </c>
      <c r="D111" s="349" t="s">
        <v>1985</v>
      </c>
      <c r="E111" s="348">
        <v>1992</v>
      </c>
      <c r="F111" s="438" t="s">
        <v>3956</v>
      </c>
      <c r="G111" s="348" t="s">
        <v>1981</v>
      </c>
      <c r="H111" s="334">
        <v>1257698</v>
      </c>
      <c r="I111" s="334">
        <v>1257698</v>
      </c>
      <c r="J111" s="440">
        <v>2252342.4</v>
      </c>
      <c r="K111" s="441">
        <v>41365</v>
      </c>
      <c r="L111" s="149" t="s">
        <v>1984</v>
      </c>
      <c r="M111" s="442" t="s">
        <v>1990</v>
      </c>
      <c r="N111" s="320" t="s">
        <v>4180</v>
      </c>
    </row>
    <row r="112" spans="1:14" s="416" customFormat="1" ht="16.5" customHeight="1" x14ac:dyDescent="0.2">
      <c r="A112" s="958" t="s">
        <v>1991</v>
      </c>
      <c r="B112" s="959"/>
      <c r="C112" s="959"/>
      <c r="D112" s="960"/>
      <c r="E112" s="398"/>
      <c r="F112" s="438"/>
      <c r="G112" s="348"/>
      <c r="H112" s="443">
        <f>SUM(H106:H111)</f>
        <v>9137522</v>
      </c>
      <c r="I112" s="443">
        <f>SUM(I106:I111)</f>
        <v>9137522</v>
      </c>
      <c r="J112" s="440"/>
      <c r="K112" s="336"/>
      <c r="L112" s="444"/>
      <c r="M112" s="442"/>
      <c r="N112" s="331"/>
    </row>
    <row r="113" spans="1:14" s="416" customFormat="1" ht="33.75" customHeight="1" x14ac:dyDescent="0.2">
      <c r="A113" s="327">
        <v>71</v>
      </c>
      <c r="B113" s="358">
        <v>412</v>
      </c>
      <c r="C113" s="349" t="s">
        <v>2601</v>
      </c>
      <c r="D113" s="438" t="s">
        <v>3869</v>
      </c>
      <c r="E113" s="348">
        <v>1984</v>
      </c>
      <c r="F113" s="529"/>
      <c r="G113" s="334">
        <v>60</v>
      </c>
      <c r="H113" s="334">
        <v>1083541</v>
      </c>
      <c r="I113" s="334">
        <v>1083541</v>
      </c>
      <c r="J113" s="440"/>
      <c r="K113" s="444"/>
      <c r="L113" s="444"/>
      <c r="M113" s="442" t="s">
        <v>2032</v>
      </c>
      <c r="N113" s="320" t="s">
        <v>4180</v>
      </c>
    </row>
    <row r="114" spans="1:14" s="416" customFormat="1" ht="81.75" customHeight="1" x14ac:dyDescent="0.2">
      <c r="A114" s="328">
        <v>72</v>
      </c>
      <c r="B114" s="358">
        <v>413</v>
      </c>
      <c r="C114" s="349" t="s">
        <v>2602</v>
      </c>
      <c r="D114" s="325" t="s">
        <v>2031</v>
      </c>
      <c r="E114" s="348">
        <v>1978</v>
      </c>
      <c r="F114" s="394" t="s">
        <v>2030</v>
      </c>
      <c r="G114" s="334">
        <v>3098.3</v>
      </c>
      <c r="H114" s="334">
        <v>13924162</v>
      </c>
      <c r="I114" s="334">
        <v>13924162</v>
      </c>
      <c r="J114" s="440">
        <v>30209664.32</v>
      </c>
      <c r="K114" s="149">
        <v>2015</v>
      </c>
      <c r="L114" s="149" t="s">
        <v>3154</v>
      </c>
      <c r="M114" s="442" t="s">
        <v>2032</v>
      </c>
      <c r="N114" s="320" t="s">
        <v>4180</v>
      </c>
    </row>
    <row r="115" spans="1:14" s="416" customFormat="1" ht="18" customHeight="1" x14ac:dyDescent="0.2">
      <c r="A115" s="961" t="s">
        <v>2033</v>
      </c>
      <c r="B115" s="962"/>
      <c r="C115" s="962"/>
      <c r="D115" s="963"/>
      <c r="E115" s="398"/>
      <c r="F115" s="438"/>
      <c r="G115" s="348"/>
      <c r="H115" s="443">
        <f>SUM(H113:H114)</f>
        <v>15007703</v>
      </c>
      <c r="I115" s="443">
        <f>SUM(I113:I114)</f>
        <v>15007703</v>
      </c>
      <c r="J115" s="440"/>
      <c r="K115" s="336"/>
      <c r="L115" s="444"/>
      <c r="M115" s="442"/>
      <c r="N115" s="331"/>
    </row>
    <row r="116" spans="1:14" s="416" customFormat="1" ht="45.6" customHeight="1" x14ac:dyDescent="0.2">
      <c r="A116" s="328">
        <v>73</v>
      </c>
      <c r="B116" s="358">
        <v>417</v>
      </c>
      <c r="C116" s="349" t="s">
        <v>2042</v>
      </c>
      <c r="D116" s="438" t="s">
        <v>3868</v>
      </c>
      <c r="E116" s="348">
        <v>1968</v>
      </c>
      <c r="F116" s="438"/>
      <c r="G116" s="348" t="s">
        <v>2043</v>
      </c>
      <c r="H116" s="334">
        <v>1110825</v>
      </c>
      <c r="I116" s="334">
        <v>1110825</v>
      </c>
      <c r="J116" s="440"/>
      <c r="K116" s="336"/>
      <c r="L116" s="444"/>
      <c r="M116" s="442" t="s">
        <v>2046</v>
      </c>
      <c r="N116" s="320" t="s">
        <v>4180</v>
      </c>
    </row>
    <row r="117" spans="1:14" s="416" customFormat="1" ht="27" customHeight="1" x14ac:dyDescent="0.2">
      <c r="A117" s="328">
        <v>74</v>
      </c>
      <c r="B117" s="358">
        <v>418</v>
      </c>
      <c r="C117" s="349" t="s">
        <v>1986</v>
      </c>
      <c r="D117" s="438" t="s">
        <v>3868</v>
      </c>
      <c r="E117" s="348">
        <v>1990</v>
      </c>
      <c r="F117" s="438"/>
      <c r="G117" s="348" t="s">
        <v>2044</v>
      </c>
      <c r="H117" s="334">
        <v>1663837</v>
      </c>
      <c r="I117" s="334">
        <v>1663837</v>
      </c>
      <c r="J117" s="440"/>
      <c r="K117" s="336"/>
      <c r="L117" s="444"/>
      <c r="M117" s="442" t="s">
        <v>2046</v>
      </c>
      <c r="N117" s="320" t="s">
        <v>4180</v>
      </c>
    </row>
    <row r="118" spans="1:14" s="416" customFormat="1" ht="25.15" customHeight="1" x14ac:dyDescent="0.2">
      <c r="A118" s="328">
        <v>75</v>
      </c>
      <c r="B118" s="358">
        <v>419</v>
      </c>
      <c r="C118" s="349" t="s">
        <v>2029</v>
      </c>
      <c r="D118" s="438" t="s">
        <v>3868</v>
      </c>
      <c r="E118" s="348">
        <v>1990</v>
      </c>
      <c r="F118" s="438"/>
      <c r="G118" s="348" t="s">
        <v>2045</v>
      </c>
      <c r="H118" s="334">
        <v>137407</v>
      </c>
      <c r="I118" s="334">
        <v>137407</v>
      </c>
      <c r="J118" s="440"/>
      <c r="K118" s="336"/>
      <c r="L118" s="444"/>
      <c r="M118" s="442" t="s">
        <v>2046</v>
      </c>
      <c r="N118" s="320" t="s">
        <v>4180</v>
      </c>
    </row>
    <row r="119" spans="1:14" s="416" customFormat="1" ht="16.5" customHeight="1" x14ac:dyDescent="0.2">
      <c r="A119" s="961" t="s">
        <v>2047</v>
      </c>
      <c r="B119" s="962"/>
      <c r="C119" s="962"/>
      <c r="D119" s="963"/>
      <c r="E119" s="398"/>
      <c r="F119" s="438"/>
      <c r="G119" s="348"/>
      <c r="H119" s="443">
        <f>SUM(H116:H118)</f>
        <v>2912069</v>
      </c>
      <c r="I119" s="443">
        <f>SUM(I116:I118)</f>
        <v>2912069</v>
      </c>
      <c r="J119" s="440"/>
      <c r="K119" s="336"/>
      <c r="L119" s="444"/>
      <c r="M119" s="442"/>
      <c r="N119" s="331"/>
    </row>
    <row r="120" spans="1:14" s="416" customFormat="1" ht="108" customHeight="1" x14ac:dyDescent="0.2">
      <c r="A120" s="328">
        <v>76</v>
      </c>
      <c r="B120" s="358">
        <v>422</v>
      </c>
      <c r="C120" s="349" t="s">
        <v>2603</v>
      </c>
      <c r="D120" s="438" t="s">
        <v>2058</v>
      </c>
      <c r="E120" s="348">
        <v>1953</v>
      </c>
      <c r="F120" s="348" t="s">
        <v>2053</v>
      </c>
      <c r="G120" s="348" t="s">
        <v>2054</v>
      </c>
      <c r="H120" s="334">
        <v>3492422</v>
      </c>
      <c r="I120" s="334">
        <v>3492422</v>
      </c>
      <c r="J120" s="440">
        <v>5847853.3700000001</v>
      </c>
      <c r="K120" s="441">
        <v>42045</v>
      </c>
      <c r="L120" s="149" t="s">
        <v>3155</v>
      </c>
      <c r="M120" s="442" t="s">
        <v>2060</v>
      </c>
      <c r="N120" s="320" t="s">
        <v>4180</v>
      </c>
    </row>
    <row r="121" spans="1:14" s="416" customFormat="1" ht="36" customHeight="1" x14ac:dyDescent="0.2">
      <c r="A121" s="328">
        <v>77</v>
      </c>
      <c r="B121" s="358">
        <v>423</v>
      </c>
      <c r="C121" s="349" t="s">
        <v>2604</v>
      </c>
      <c r="D121" s="438" t="s">
        <v>2059</v>
      </c>
      <c r="E121" s="348">
        <v>1974</v>
      </c>
      <c r="F121" s="536"/>
      <c r="G121" s="348" t="s">
        <v>2055</v>
      </c>
      <c r="H121" s="334">
        <v>60906</v>
      </c>
      <c r="I121" s="334">
        <v>60906</v>
      </c>
      <c r="J121" s="440"/>
      <c r="K121" s="336"/>
      <c r="L121" s="444"/>
      <c r="M121" s="442" t="s">
        <v>2060</v>
      </c>
      <c r="N121" s="320" t="s">
        <v>4180</v>
      </c>
    </row>
    <row r="122" spans="1:14" s="416" customFormat="1" ht="38.450000000000003" customHeight="1" x14ac:dyDescent="0.2">
      <c r="A122" s="328">
        <v>78</v>
      </c>
      <c r="B122" s="358">
        <v>424</v>
      </c>
      <c r="C122" s="349" t="s">
        <v>2605</v>
      </c>
      <c r="D122" s="438" t="s">
        <v>4059</v>
      </c>
      <c r="E122" s="348">
        <v>1954</v>
      </c>
      <c r="F122" s="536"/>
      <c r="G122" s="348" t="s">
        <v>2056</v>
      </c>
      <c r="H122" s="334">
        <v>218408</v>
      </c>
      <c r="I122" s="334">
        <v>218408</v>
      </c>
      <c r="J122" s="440"/>
      <c r="K122" s="336"/>
      <c r="L122" s="444"/>
      <c r="M122" s="442" t="s">
        <v>2060</v>
      </c>
      <c r="N122" s="320" t="s">
        <v>4180</v>
      </c>
    </row>
    <row r="123" spans="1:14" s="416" customFormat="1" ht="42.75" customHeight="1" x14ac:dyDescent="0.2">
      <c r="A123" s="328">
        <v>79</v>
      </c>
      <c r="B123" s="358">
        <v>425</v>
      </c>
      <c r="C123" s="349" t="s">
        <v>2606</v>
      </c>
      <c r="D123" s="438" t="s">
        <v>4058</v>
      </c>
      <c r="E123" s="348">
        <v>1978</v>
      </c>
      <c r="F123" s="536"/>
      <c r="G123" s="348" t="s">
        <v>2057</v>
      </c>
      <c r="H123" s="334">
        <v>154284</v>
      </c>
      <c r="I123" s="334">
        <v>154284</v>
      </c>
      <c r="J123" s="440"/>
      <c r="K123" s="336"/>
      <c r="L123" s="444"/>
      <c r="M123" s="442" t="s">
        <v>2060</v>
      </c>
      <c r="N123" s="320" t="s">
        <v>4180</v>
      </c>
    </row>
    <row r="124" spans="1:14" s="416" customFormat="1" ht="18.75" customHeight="1" x14ac:dyDescent="0.2">
      <c r="A124" s="961" t="s">
        <v>2095</v>
      </c>
      <c r="B124" s="962"/>
      <c r="C124" s="962"/>
      <c r="D124" s="963"/>
      <c r="E124" s="398"/>
      <c r="F124" s="438"/>
      <c r="G124" s="348"/>
      <c r="H124" s="443">
        <f>SUM(H120:H123)</f>
        <v>3926020</v>
      </c>
      <c r="I124" s="443">
        <f>SUM(I120:I123)</f>
        <v>3926020</v>
      </c>
      <c r="J124" s="440"/>
      <c r="K124" s="336"/>
      <c r="L124" s="444"/>
      <c r="M124" s="442"/>
      <c r="N124" s="331"/>
    </row>
    <row r="125" spans="1:14" s="416" customFormat="1" ht="53.25" customHeight="1" x14ac:dyDescent="0.2">
      <c r="A125" s="328">
        <v>80</v>
      </c>
      <c r="B125" s="358">
        <v>438</v>
      </c>
      <c r="C125" s="349" t="s">
        <v>1986</v>
      </c>
      <c r="D125" s="438" t="s">
        <v>3212</v>
      </c>
      <c r="E125" s="398">
        <v>1972</v>
      </c>
      <c r="F125" s="394" t="s">
        <v>2076</v>
      </c>
      <c r="G125" s="348" t="s">
        <v>2077</v>
      </c>
      <c r="H125" s="334">
        <v>7382832</v>
      </c>
      <c r="I125" s="334">
        <v>7382832</v>
      </c>
      <c r="J125" s="440">
        <v>6216142.4400000004</v>
      </c>
      <c r="K125" s="441">
        <v>41290</v>
      </c>
      <c r="L125" s="149" t="s">
        <v>2080</v>
      </c>
      <c r="M125" s="442" t="s">
        <v>2079</v>
      </c>
      <c r="N125" s="320" t="s">
        <v>4180</v>
      </c>
    </row>
    <row r="126" spans="1:14" s="416" customFormat="1" ht="18" customHeight="1" x14ac:dyDescent="0.2">
      <c r="A126" s="964" t="s">
        <v>2081</v>
      </c>
      <c r="B126" s="965"/>
      <c r="C126" s="965"/>
      <c r="D126" s="966"/>
      <c r="E126" s="398"/>
      <c r="F126" s="438"/>
      <c r="G126" s="348"/>
      <c r="H126" s="443">
        <f>SUM(H125)</f>
        <v>7382832</v>
      </c>
      <c r="I126" s="443">
        <f>SUM(I125)</f>
        <v>7382832</v>
      </c>
      <c r="J126" s="440"/>
      <c r="K126" s="336"/>
      <c r="L126" s="444"/>
      <c r="M126" s="442"/>
      <c r="N126" s="331"/>
    </row>
    <row r="127" spans="1:14" s="416" customFormat="1" ht="43.5" customHeight="1" x14ac:dyDescent="0.2">
      <c r="A127" s="328">
        <v>81</v>
      </c>
      <c r="B127" s="358">
        <v>442</v>
      </c>
      <c r="C127" s="349" t="s">
        <v>2602</v>
      </c>
      <c r="D127" s="394" t="s">
        <v>2093</v>
      </c>
      <c r="E127" s="348">
        <v>1956</v>
      </c>
      <c r="F127" s="394" t="s">
        <v>2090</v>
      </c>
      <c r="G127" s="334">
        <v>954.9</v>
      </c>
      <c r="H127" s="334">
        <v>1625198</v>
      </c>
      <c r="I127" s="334">
        <v>1625198</v>
      </c>
      <c r="J127" s="440">
        <v>3778978.55</v>
      </c>
      <c r="K127" s="441">
        <v>41724</v>
      </c>
      <c r="L127" s="149" t="s">
        <v>2091</v>
      </c>
      <c r="M127" s="442" t="s">
        <v>2092</v>
      </c>
      <c r="N127" s="320" t="s">
        <v>4180</v>
      </c>
    </row>
    <row r="128" spans="1:14" s="416" customFormat="1" ht="43.5" customHeight="1" x14ac:dyDescent="0.2">
      <c r="A128" s="328">
        <v>82</v>
      </c>
      <c r="B128" s="358">
        <v>2574</v>
      </c>
      <c r="C128" s="349" t="s">
        <v>2096</v>
      </c>
      <c r="D128" s="537" t="s">
        <v>4118</v>
      </c>
      <c r="E128" s="348">
        <v>1985</v>
      </c>
      <c r="F128" s="394"/>
      <c r="G128" s="348" t="s">
        <v>2097</v>
      </c>
      <c r="H128" s="334">
        <v>1564</v>
      </c>
      <c r="I128" s="334">
        <v>1564</v>
      </c>
      <c r="J128" s="440"/>
      <c r="K128" s="441"/>
      <c r="L128" s="149"/>
      <c r="M128" s="442" t="s">
        <v>2092</v>
      </c>
      <c r="N128" s="320" t="s">
        <v>4180</v>
      </c>
    </row>
    <row r="129" spans="1:14" s="416" customFormat="1" ht="50.25" customHeight="1" x14ac:dyDescent="0.2">
      <c r="A129" s="328">
        <v>83</v>
      </c>
      <c r="B129" s="358">
        <v>443</v>
      </c>
      <c r="C129" s="349" t="s">
        <v>2607</v>
      </c>
      <c r="D129" s="394" t="s">
        <v>3867</v>
      </c>
      <c r="E129" s="348">
        <v>1991</v>
      </c>
      <c r="F129" s="394" t="s">
        <v>72</v>
      </c>
      <c r="G129" s="334">
        <v>136.9</v>
      </c>
      <c r="H129" s="334">
        <v>133248.82</v>
      </c>
      <c r="I129" s="334">
        <v>133248.82</v>
      </c>
      <c r="J129" s="440">
        <v>541776.27</v>
      </c>
      <c r="K129" s="441">
        <v>42670</v>
      </c>
      <c r="L129" s="149" t="s">
        <v>3962</v>
      </c>
      <c r="M129" s="442" t="s">
        <v>2092</v>
      </c>
      <c r="N129" s="320" t="s">
        <v>4180</v>
      </c>
    </row>
    <row r="130" spans="1:14" s="416" customFormat="1" ht="16.5" customHeight="1" x14ac:dyDescent="0.2">
      <c r="A130" s="961" t="s">
        <v>2094</v>
      </c>
      <c r="B130" s="962"/>
      <c r="C130" s="962"/>
      <c r="D130" s="963"/>
      <c r="E130" s="398"/>
      <c r="F130" s="438"/>
      <c r="G130" s="334">
        <f>SUM(G127:G129)</f>
        <v>1091.8</v>
      </c>
      <c r="H130" s="443">
        <f>SUM(H127:H129)</f>
        <v>1760010.82</v>
      </c>
      <c r="I130" s="443">
        <f>SUM(I127:I129)</f>
        <v>1760010.82</v>
      </c>
      <c r="J130" s="440"/>
      <c r="K130" s="336"/>
      <c r="L130" s="444"/>
      <c r="M130" s="442"/>
      <c r="N130" s="331"/>
    </row>
    <row r="131" spans="1:14" s="416" customFormat="1" ht="30" customHeight="1" x14ac:dyDescent="0.2">
      <c r="A131" s="328">
        <v>84</v>
      </c>
      <c r="B131" s="293">
        <v>453</v>
      </c>
      <c r="C131" s="291" t="s">
        <v>1930</v>
      </c>
      <c r="D131" s="438" t="s">
        <v>2143</v>
      </c>
      <c r="E131" s="321">
        <v>1985</v>
      </c>
      <c r="F131" s="529"/>
      <c r="G131" s="321" t="s">
        <v>2139</v>
      </c>
      <c r="H131" s="334">
        <v>338021</v>
      </c>
      <c r="I131" s="334">
        <v>338021</v>
      </c>
      <c r="J131" s="440"/>
      <c r="K131" s="336"/>
      <c r="L131" s="321"/>
      <c r="M131" s="442" t="s">
        <v>3842</v>
      </c>
      <c r="N131" s="320" t="s">
        <v>4180</v>
      </c>
    </row>
    <row r="132" spans="1:14" s="416" customFormat="1" ht="43.9" customHeight="1" x14ac:dyDescent="0.2">
      <c r="A132" s="328">
        <v>85</v>
      </c>
      <c r="B132" s="358">
        <v>447</v>
      </c>
      <c r="C132" s="349" t="s">
        <v>1930</v>
      </c>
      <c r="D132" s="438" t="s">
        <v>2130</v>
      </c>
      <c r="E132" s="348">
        <v>1985</v>
      </c>
      <c r="F132" s="529"/>
      <c r="G132" s="348" t="s">
        <v>2126</v>
      </c>
      <c r="H132" s="334">
        <v>407981</v>
      </c>
      <c r="I132" s="334">
        <v>407981</v>
      </c>
      <c r="J132" s="440"/>
      <c r="K132" s="336"/>
      <c r="L132" s="149" t="s">
        <v>4132</v>
      </c>
      <c r="M132" s="442" t="s">
        <v>2141</v>
      </c>
      <c r="N132" s="320" t="s">
        <v>4180</v>
      </c>
    </row>
    <row r="133" spans="1:14" s="416" customFormat="1" ht="42.75" customHeight="1" x14ac:dyDescent="0.2">
      <c r="A133" s="328">
        <v>86</v>
      </c>
      <c r="B133" s="358">
        <v>448</v>
      </c>
      <c r="C133" s="349" t="s">
        <v>2029</v>
      </c>
      <c r="D133" s="438" t="s">
        <v>2131</v>
      </c>
      <c r="E133" s="348">
        <v>1985</v>
      </c>
      <c r="F133" s="529"/>
      <c r="G133" s="348" t="s">
        <v>2127</v>
      </c>
      <c r="H133" s="334">
        <v>151083</v>
      </c>
      <c r="I133" s="334">
        <v>151083</v>
      </c>
      <c r="J133" s="440"/>
      <c r="K133" s="336"/>
      <c r="L133" s="149" t="s">
        <v>4132</v>
      </c>
      <c r="M133" s="442" t="s">
        <v>2141</v>
      </c>
      <c r="N133" s="320" t="s">
        <v>4180</v>
      </c>
    </row>
    <row r="134" spans="1:14" s="391" customFormat="1" ht="43.5" customHeight="1" x14ac:dyDescent="0.2">
      <c r="A134" s="328">
        <v>87</v>
      </c>
      <c r="B134" s="358">
        <v>449</v>
      </c>
      <c r="C134" s="349" t="s">
        <v>2134</v>
      </c>
      <c r="D134" s="325" t="s">
        <v>4042</v>
      </c>
      <c r="E134" s="348">
        <v>1975</v>
      </c>
      <c r="F134" s="538" t="s">
        <v>2124</v>
      </c>
      <c r="G134" s="348" t="s">
        <v>3930</v>
      </c>
      <c r="H134" s="334">
        <v>5135378</v>
      </c>
      <c r="I134" s="334">
        <v>5135378</v>
      </c>
      <c r="J134" s="387"/>
      <c r="K134" s="388">
        <v>41081</v>
      </c>
      <c r="L134" s="149" t="s">
        <v>4132</v>
      </c>
      <c r="M134" s="442" t="s">
        <v>2141</v>
      </c>
      <c r="N134" s="320" t="s">
        <v>4180</v>
      </c>
    </row>
    <row r="135" spans="1:14" s="416" customFormat="1" ht="39.75" customHeight="1" x14ac:dyDescent="0.2">
      <c r="A135" s="328">
        <v>88</v>
      </c>
      <c r="B135" s="358">
        <v>450</v>
      </c>
      <c r="C135" s="349" t="s">
        <v>1986</v>
      </c>
      <c r="D135" s="438" t="s">
        <v>2133</v>
      </c>
      <c r="E135" s="348">
        <v>1967</v>
      </c>
      <c r="F135" s="538" t="s">
        <v>2125</v>
      </c>
      <c r="G135" s="348" t="s">
        <v>2128</v>
      </c>
      <c r="H135" s="334">
        <v>3765624</v>
      </c>
      <c r="I135" s="334">
        <v>3765624</v>
      </c>
      <c r="J135" s="440">
        <v>33995537.060000002</v>
      </c>
      <c r="K135" s="441">
        <v>39408</v>
      </c>
      <c r="L135" s="149" t="s">
        <v>4132</v>
      </c>
      <c r="M135" s="442" t="s">
        <v>2141</v>
      </c>
      <c r="N135" s="320" t="s">
        <v>4180</v>
      </c>
    </row>
    <row r="136" spans="1:14" s="416" customFormat="1" ht="34.9" customHeight="1" x14ac:dyDescent="0.2">
      <c r="A136" s="328">
        <v>89</v>
      </c>
      <c r="B136" s="293">
        <v>454</v>
      </c>
      <c r="C136" s="291" t="s">
        <v>2137</v>
      </c>
      <c r="D136" s="438" t="s">
        <v>2143</v>
      </c>
      <c r="E136" s="321">
        <v>1976</v>
      </c>
      <c r="F136" s="538" t="s">
        <v>2138</v>
      </c>
      <c r="G136" s="321" t="s">
        <v>2140</v>
      </c>
      <c r="H136" s="334">
        <v>20312742.140000001</v>
      </c>
      <c r="I136" s="334">
        <v>20312742.140000001</v>
      </c>
      <c r="J136" s="440">
        <v>7976210.21</v>
      </c>
      <c r="K136" s="539">
        <v>41471</v>
      </c>
      <c r="L136" s="292" t="s">
        <v>3843</v>
      </c>
      <c r="M136" s="442" t="s">
        <v>2141</v>
      </c>
      <c r="N136" s="320" t="s">
        <v>4180</v>
      </c>
    </row>
    <row r="137" spans="1:14" s="416" customFormat="1" ht="18" customHeight="1" x14ac:dyDescent="0.2">
      <c r="A137" s="961" t="s">
        <v>2142</v>
      </c>
      <c r="B137" s="962"/>
      <c r="C137" s="962"/>
      <c r="D137" s="963"/>
      <c r="E137" s="398"/>
      <c r="F137" s="438"/>
      <c r="G137" s="348"/>
      <c r="H137" s="443">
        <f>SUM(H131:H136)</f>
        <v>30110829.140000001</v>
      </c>
      <c r="I137" s="443">
        <f>SUM(I131:I136)</f>
        <v>30110829.140000001</v>
      </c>
      <c r="J137" s="440"/>
      <c r="K137" s="336"/>
      <c r="L137" s="444"/>
      <c r="M137" s="442"/>
      <c r="N137" s="331"/>
    </row>
    <row r="138" spans="1:14" s="416" customFormat="1" ht="34.9" customHeight="1" x14ac:dyDescent="0.2">
      <c r="A138" s="328">
        <v>90</v>
      </c>
      <c r="B138" s="420">
        <v>475</v>
      </c>
      <c r="C138" s="291" t="s">
        <v>2169</v>
      </c>
      <c r="D138" s="438" t="s">
        <v>2188</v>
      </c>
      <c r="E138" s="341">
        <v>1969</v>
      </c>
      <c r="F138" s="291" t="s">
        <v>2175</v>
      </c>
      <c r="G138" s="291" t="s">
        <v>2180</v>
      </c>
      <c r="H138" s="342">
        <v>2250995</v>
      </c>
      <c r="I138" s="342">
        <v>2250995</v>
      </c>
      <c r="J138" s="440"/>
      <c r="K138" s="441">
        <v>41206</v>
      </c>
      <c r="L138" s="292" t="s">
        <v>3844</v>
      </c>
      <c r="M138" s="442" t="s">
        <v>2186</v>
      </c>
      <c r="N138" s="320" t="s">
        <v>4180</v>
      </c>
    </row>
    <row r="139" spans="1:14" s="416" customFormat="1" ht="36" customHeight="1" x14ac:dyDescent="0.2">
      <c r="A139" s="328">
        <v>91</v>
      </c>
      <c r="B139" s="420">
        <v>476</v>
      </c>
      <c r="C139" s="291" t="s">
        <v>2170</v>
      </c>
      <c r="D139" s="438" t="s">
        <v>2189</v>
      </c>
      <c r="E139" s="341">
        <v>1985</v>
      </c>
      <c r="F139" s="291" t="s">
        <v>2176</v>
      </c>
      <c r="G139" s="291" t="s">
        <v>2181</v>
      </c>
      <c r="H139" s="342">
        <v>340651</v>
      </c>
      <c r="I139" s="342">
        <v>340651</v>
      </c>
      <c r="J139" s="440">
        <v>6664565.2400000002</v>
      </c>
      <c r="K139" s="441">
        <v>41444</v>
      </c>
      <c r="L139" s="292" t="s">
        <v>2221</v>
      </c>
      <c r="M139" s="442" t="s">
        <v>2186</v>
      </c>
      <c r="N139" s="320" t="s">
        <v>4180</v>
      </c>
    </row>
    <row r="140" spans="1:14" s="416" customFormat="1" ht="39.6" customHeight="1" x14ac:dyDescent="0.2">
      <c r="A140" s="328">
        <v>92</v>
      </c>
      <c r="B140" s="420">
        <v>477</v>
      </c>
      <c r="C140" s="291" t="s">
        <v>2171</v>
      </c>
      <c r="D140" s="438" t="s">
        <v>2190</v>
      </c>
      <c r="E140" s="341">
        <v>1990</v>
      </c>
      <c r="F140" s="291" t="s">
        <v>2177</v>
      </c>
      <c r="G140" s="291" t="s">
        <v>2182</v>
      </c>
      <c r="H140" s="342">
        <v>126100</v>
      </c>
      <c r="I140" s="342">
        <v>126100</v>
      </c>
      <c r="J140" s="440">
        <v>3522586.28</v>
      </c>
      <c r="K140" s="441">
        <v>41444</v>
      </c>
      <c r="L140" s="292" t="s">
        <v>2222</v>
      </c>
      <c r="M140" s="442" t="s">
        <v>2186</v>
      </c>
      <c r="N140" s="320" t="s">
        <v>4180</v>
      </c>
    </row>
    <row r="141" spans="1:14" s="416" customFormat="1" ht="42.75" customHeight="1" x14ac:dyDescent="0.2">
      <c r="A141" s="328">
        <v>93</v>
      </c>
      <c r="B141" s="420">
        <v>478</v>
      </c>
      <c r="C141" s="291" t="s">
        <v>2172</v>
      </c>
      <c r="D141" s="438" t="s">
        <v>2191</v>
      </c>
      <c r="E141" s="341">
        <v>1990</v>
      </c>
      <c r="F141" s="291" t="s">
        <v>2178</v>
      </c>
      <c r="G141" s="291" t="s">
        <v>2183</v>
      </c>
      <c r="H141" s="342">
        <v>126100</v>
      </c>
      <c r="I141" s="342">
        <v>126100</v>
      </c>
      <c r="J141" s="440">
        <v>2981861.41</v>
      </c>
      <c r="K141" s="441">
        <v>41444</v>
      </c>
      <c r="L141" s="292" t="s">
        <v>2223</v>
      </c>
      <c r="M141" s="442" t="s">
        <v>2186</v>
      </c>
      <c r="N141" s="320" t="s">
        <v>4180</v>
      </c>
    </row>
    <row r="142" spans="1:14" s="416" customFormat="1" ht="36" customHeight="1" x14ac:dyDescent="0.2">
      <c r="A142" s="328">
        <v>94</v>
      </c>
      <c r="B142" s="420">
        <v>479</v>
      </c>
      <c r="C142" s="291" t="s">
        <v>2173</v>
      </c>
      <c r="D142" s="438" t="s">
        <v>2192</v>
      </c>
      <c r="E142" s="341">
        <v>1990</v>
      </c>
      <c r="F142" s="291"/>
      <c r="G142" s="291" t="s">
        <v>2184</v>
      </c>
      <c r="H142" s="342">
        <v>126100</v>
      </c>
      <c r="I142" s="342">
        <v>126100</v>
      </c>
      <c r="J142" s="440"/>
      <c r="K142" s="336"/>
      <c r="L142" s="292"/>
      <c r="M142" s="442" t="s">
        <v>2186</v>
      </c>
      <c r="N142" s="320" t="s">
        <v>4180</v>
      </c>
    </row>
    <row r="143" spans="1:14" s="416" customFormat="1" ht="45.75" customHeight="1" x14ac:dyDescent="0.2">
      <c r="A143" s="328">
        <v>95</v>
      </c>
      <c r="B143" s="358">
        <v>409</v>
      </c>
      <c r="C143" s="349" t="s">
        <v>3960</v>
      </c>
      <c r="D143" s="438" t="s">
        <v>3961</v>
      </c>
      <c r="E143" s="398">
        <v>1969</v>
      </c>
      <c r="F143" s="394" t="s">
        <v>4043</v>
      </c>
      <c r="G143" s="348" t="s">
        <v>2024</v>
      </c>
      <c r="H143" s="334">
        <v>1268187</v>
      </c>
      <c r="I143" s="334">
        <v>1268187</v>
      </c>
      <c r="J143" s="440">
        <v>3447939.51</v>
      </c>
      <c r="K143" s="441">
        <v>42025</v>
      </c>
      <c r="L143" s="444" t="s">
        <v>4133</v>
      </c>
      <c r="M143" s="442" t="s">
        <v>2186</v>
      </c>
      <c r="N143" s="320" t="s">
        <v>4180</v>
      </c>
    </row>
    <row r="144" spans="1:14" s="416" customFormat="1" ht="39" customHeight="1" x14ac:dyDescent="0.2">
      <c r="A144" s="328">
        <v>96</v>
      </c>
      <c r="B144" s="420">
        <v>480</v>
      </c>
      <c r="C144" s="291" t="s">
        <v>2174</v>
      </c>
      <c r="D144" s="438" t="s">
        <v>2193</v>
      </c>
      <c r="E144" s="341">
        <v>1990</v>
      </c>
      <c r="F144" s="291" t="s">
        <v>2179</v>
      </c>
      <c r="G144" s="291" t="s">
        <v>2185</v>
      </c>
      <c r="H144" s="342">
        <v>126100</v>
      </c>
      <c r="I144" s="342">
        <v>126100</v>
      </c>
      <c r="J144" s="440">
        <v>2711498.97</v>
      </c>
      <c r="K144" s="441">
        <v>41444</v>
      </c>
      <c r="L144" s="292" t="s">
        <v>2219</v>
      </c>
      <c r="M144" s="442" t="s">
        <v>2186</v>
      </c>
      <c r="N144" s="320" t="s">
        <v>4180</v>
      </c>
    </row>
    <row r="145" spans="1:14" s="416" customFormat="1" ht="18" customHeight="1" x14ac:dyDescent="0.2">
      <c r="A145" s="961" t="s">
        <v>2187</v>
      </c>
      <c r="B145" s="962"/>
      <c r="C145" s="962"/>
      <c r="D145" s="963"/>
      <c r="E145" s="398"/>
      <c r="F145" s="438"/>
      <c r="G145" s="348"/>
      <c r="H145" s="443">
        <f>SUM(H138:H144)</f>
        <v>4364233</v>
      </c>
      <c r="I145" s="443">
        <f>SUM(I138:I144)</f>
        <v>4364233</v>
      </c>
      <c r="J145" s="440"/>
      <c r="K145" s="336"/>
      <c r="L145" s="444"/>
      <c r="M145" s="442"/>
      <c r="N145" s="331"/>
    </row>
    <row r="146" spans="1:14" s="416" customFormat="1" ht="63" customHeight="1" x14ac:dyDescent="0.2">
      <c r="A146" s="328">
        <v>97</v>
      </c>
      <c r="B146" s="420">
        <v>489</v>
      </c>
      <c r="C146" s="291" t="s">
        <v>2216</v>
      </c>
      <c r="D146" s="438" t="s">
        <v>2225</v>
      </c>
      <c r="E146" s="341">
        <v>1969</v>
      </c>
      <c r="F146" s="291" t="s">
        <v>2217</v>
      </c>
      <c r="G146" s="321" t="s">
        <v>2218</v>
      </c>
      <c r="H146" s="342">
        <v>4408385</v>
      </c>
      <c r="I146" s="342">
        <v>4408385</v>
      </c>
      <c r="J146" s="440">
        <v>1576145.38</v>
      </c>
      <c r="K146" s="441">
        <v>41249</v>
      </c>
      <c r="L146" s="292" t="s">
        <v>2227</v>
      </c>
      <c r="M146" s="442" t="s">
        <v>2224</v>
      </c>
      <c r="N146" s="320" t="s">
        <v>4180</v>
      </c>
    </row>
    <row r="147" spans="1:14" s="416" customFormat="1" ht="21" customHeight="1" x14ac:dyDescent="0.2">
      <c r="A147" s="964" t="s">
        <v>2226</v>
      </c>
      <c r="B147" s="965"/>
      <c r="C147" s="965"/>
      <c r="D147" s="966"/>
      <c r="E147" s="398"/>
      <c r="F147" s="438"/>
      <c r="G147" s="348"/>
      <c r="H147" s="443">
        <f>SUM(H146)</f>
        <v>4408385</v>
      </c>
      <c r="I147" s="443">
        <f>SUM(I146)</f>
        <v>4408385</v>
      </c>
      <c r="J147" s="440"/>
      <c r="K147" s="336"/>
      <c r="L147" s="444"/>
      <c r="M147" s="442"/>
      <c r="N147" s="331"/>
    </row>
    <row r="148" spans="1:14" s="416" customFormat="1" ht="43.9" customHeight="1" x14ac:dyDescent="0.2">
      <c r="A148" s="328">
        <v>98</v>
      </c>
      <c r="B148" s="420">
        <v>492</v>
      </c>
      <c r="C148" s="291" t="s">
        <v>2216</v>
      </c>
      <c r="D148" s="438" t="s">
        <v>2237</v>
      </c>
      <c r="E148" s="398">
        <v>1981</v>
      </c>
      <c r="F148" s="291" t="s">
        <v>3933</v>
      </c>
      <c r="G148" s="321" t="s">
        <v>2235</v>
      </c>
      <c r="H148" s="342">
        <v>4620415.5</v>
      </c>
      <c r="I148" s="342">
        <v>4620415.5</v>
      </c>
      <c r="J148" s="440">
        <v>3225904.69</v>
      </c>
      <c r="K148" s="441">
        <v>40871</v>
      </c>
      <c r="L148" s="292" t="s">
        <v>3845</v>
      </c>
      <c r="M148" s="442" t="s">
        <v>2236</v>
      </c>
      <c r="N148" s="320" t="s">
        <v>4180</v>
      </c>
    </row>
    <row r="149" spans="1:14" s="416" customFormat="1" ht="23.45" customHeight="1" x14ac:dyDescent="0.2">
      <c r="A149" s="964" t="s">
        <v>2238</v>
      </c>
      <c r="B149" s="965"/>
      <c r="C149" s="965"/>
      <c r="D149" s="966"/>
      <c r="E149" s="398"/>
      <c r="F149" s="438"/>
      <c r="G149" s="348"/>
      <c r="H149" s="443">
        <f>SUM(H148)</f>
        <v>4620415.5</v>
      </c>
      <c r="I149" s="443">
        <f>SUM(I148)</f>
        <v>4620415.5</v>
      </c>
      <c r="J149" s="440"/>
      <c r="K149" s="336"/>
      <c r="L149" s="444"/>
      <c r="M149" s="442"/>
      <c r="N149" s="331"/>
    </row>
    <row r="150" spans="1:14" s="416" customFormat="1" ht="81.75" customHeight="1" x14ac:dyDescent="0.2">
      <c r="A150" s="328">
        <v>99</v>
      </c>
      <c r="B150" s="293">
        <v>501</v>
      </c>
      <c r="C150" s="291" t="s">
        <v>2608</v>
      </c>
      <c r="D150" s="438" t="s">
        <v>3157</v>
      </c>
      <c r="E150" s="291">
        <v>1989</v>
      </c>
      <c r="F150" s="291" t="s">
        <v>2289</v>
      </c>
      <c r="G150" s="406" t="s">
        <v>2290</v>
      </c>
      <c r="H150" s="342">
        <v>5579910</v>
      </c>
      <c r="I150" s="439">
        <v>4611988.24</v>
      </c>
      <c r="J150" s="440">
        <v>3787533.29</v>
      </c>
      <c r="K150" s="441">
        <v>42311</v>
      </c>
      <c r="L150" s="292" t="s">
        <v>4120</v>
      </c>
      <c r="M150" s="442" t="s">
        <v>2244</v>
      </c>
      <c r="N150" s="320" t="s">
        <v>4180</v>
      </c>
    </row>
    <row r="151" spans="1:14" s="416" customFormat="1" ht="89.25" customHeight="1" x14ac:dyDescent="0.2">
      <c r="A151" s="328">
        <v>100</v>
      </c>
      <c r="B151" s="420">
        <v>493</v>
      </c>
      <c r="C151" s="291" t="s">
        <v>2216</v>
      </c>
      <c r="D151" s="438" t="s">
        <v>2243</v>
      </c>
      <c r="E151" s="398">
        <v>1998</v>
      </c>
      <c r="F151" s="291" t="s">
        <v>2240</v>
      </c>
      <c r="G151" s="406" t="s">
        <v>2241</v>
      </c>
      <c r="H151" s="342">
        <v>3632946</v>
      </c>
      <c r="I151" s="439">
        <v>1175935.6000000001</v>
      </c>
      <c r="J151" s="440">
        <v>12151981.1</v>
      </c>
      <c r="K151" s="441">
        <v>41963</v>
      </c>
      <c r="L151" s="292" t="s">
        <v>2242</v>
      </c>
      <c r="M151" s="442" t="s">
        <v>2244</v>
      </c>
      <c r="N151" s="320" t="s">
        <v>4180</v>
      </c>
    </row>
    <row r="152" spans="1:14" s="416" customFormat="1" ht="22.5" customHeight="1" x14ac:dyDescent="0.2">
      <c r="A152" s="964" t="s">
        <v>2245</v>
      </c>
      <c r="B152" s="965"/>
      <c r="C152" s="965"/>
      <c r="D152" s="966"/>
      <c r="E152" s="398"/>
      <c r="F152" s="438"/>
      <c r="G152" s="348"/>
      <c r="H152" s="443">
        <f>SUM(H150:H151)</f>
        <v>9212856</v>
      </c>
      <c r="I152" s="443">
        <f>SUM(I150:I151)</f>
        <v>5787923.8399999999</v>
      </c>
      <c r="J152" s="440"/>
      <c r="K152" s="336"/>
      <c r="L152" s="444"/>
      <c r="M152" s="442"/>
      <c r="N152" s="331"/>
    </row>
    <row r="153" spans="1:14" s="416" customFormat="1" ht="56.25" customHeight="1" x14ac:dyDescent="0.2">
      <c r="A153" s="328">
        <v>101</v>
      </c>
      <c r="B153" s="420">
        <v>494</v>
      </c>
      <c r="C153" s="291" t="s">
        <v>2216</v>
      </c>
      <c r="D153" s="438" t="s">
        <v>2579</v>
      </c>
      <c r="E153" s="341">
        <v>1961</v>
      </c>
      <c r="F153" s="291" t="s">
        <v>2252</v>
      </c>
      <c r="G153" s="321" t="s">
        <v>2254</v>
      </c>
      <c r="H153" s="342">
        <v>1659012.01</v>
      </c>
      <c r="I153" s="399">
        <v>1659012.01</v>
      </c>
      <c r="J153" s="440">
        <v>1691321.15</v>
      </c>
      <c r="K153" s="441">
        <v>42082</v>
      </c>
      <c r="L153" s="292" t="s">
        <v>2260</v>
      </c>
      <c r="M153" s="442" t="s">
        <v>2256</v>
      </c>
      <c r="N153" s="320" t="s">
        <v>4180</v>
      </c>
    </row>
    <row r="154" spans="1:14" s="416" customFormat="1" ht="57" customHeight="1" x14ac:dyDescent="0.2">
      <c r="A154" s="328">
        <v>102</v>
      </c>
      <c r="B154" s="420">
        <v>495</v>
      </c>
      <c r="C154" s="291" t="s">
        <v>2259</v>
      </c>
      <c r="D154" s="438" t="s">
        <v>2580</v>
      </c>
      <c r="E154" s="341">
        <v>1968</v>
      </c>
      <c r="F154" s="291" t="s">
        <v>2253</v>
      </c>
      <c r="G154" s="321" t="s">
        <v>2255</v>
      </c>
      <c r="H154" s="342">
        <v>4890049.4400000004</v>
      </c>
      <c r="I154" s="540">
        <v>1505044.38</v>
      </c>
      <c r="J154" s="440">
        <v>3285767.14</v>
      </c>
      <c r="K154" s="441">
        <v>41976</v>
      </c>
      <c r="L154" s="292" t="s">
        <v>2581</v>
      </c>
      <c r="M154" s="442" t="s">
        <v>2256</v>
      </c>
      <c r="N154" s="320" t="s">
        <v>4180</v>
      </c>
    </row>
    <row r="155" spans="1:14" s="416" customFormat="1" ht="24" customHeight="1" x14ac:dyDescent="0.2">
      <c r="A155" s="964" t="s">
        <v>2257</v>
      </c>
      <c r="B155" s="965"/>
      <c r="C155" s="965"/>
      <c r="D155" s="966"/>
      <c r="E155" s="398"/>
      <c r="F155" s="438"/>
      <c r="G155" s="348"/>
      <c r="H155" s="443">
        <f>SUM(H153:H154)</f>
        <v>6549061.4500000002</v>
      </c>
      <c r="I155" s="443">
        <f>SUM(I153:I154)</f>
        <v>3164056.3899999997</v>
      </c>
      <c r="J155" s="440"/>
      <c r="K155" s="336"/>
      <c r="L155" s="444"/>
      <c r="M155" s="442"/>
      <c r="N155" s="331"/>
    </row>
    <row r="156" spans="1:14" s="416" customFormat="1" ht="24" customHeight="1" x14ac:dyDescent="0.2">
      <c r="A156" s="541"/>
      <c r="B156" s="542"/>
      <c r="C156" s="466" t="s">
        <v>3379</v>
      </c>
      <c r="D156" s="467" t="s">
        <v>3380</v>
      </c>
      <c r="E156" s="523">
        <v>1970</v>
      </c>
      <c r="F156" s="485"/>
      <c r="G156" s="444"/>
      <c r="H156" s="468">
        <v>50000</v>
      </c>
      <c r="I156" s="468">
        <v>50000</v>
      </c>
      <c r="J156" s="543"/>
      <c r="K156" s="544">
        <v>41067</v>
      </c>
      <c r="L156" s="466" t="s">
        <v>3381</v>
      </c>
      <c r="M156" s="442"/>
      <c r="N156" s="545"/>
    </row>
    <row r="157" spans="1:14" s="416" customFormat="1" ht="81.75" customHeight="1" x14ac:dyDescent="0.2">
      <c r="A157" s="328">
        <v>103</v>
      </c>
      <c r="B157" s="293">
        <v>496</v>
      </c>
      <c r="C157" s="291" t="s">
        <v>2264</v>
      </c>
      <c r="D157" s="438" t="s">
        <v>2278</v>
      </c>
      <c r="E157" s="341">
        <v>1970</v>
      </c>
      <c r="F157" s="321" t="s">
        <v>2269</v>
      </c>
      <c r="G157" s="321" t="s">
        <v>2273</v>
      </c>
      <c r="H157" s="342">
        <v>147128.82</v>
      </c>
      <c r="I157" s="342">
        <v>147128.82</v>
      </c>
      <c r="J157" s="440">
        <v>1563751</v>
      </c>
      <c r="K157" s="441">
        <v>41290</v>
      </c>
      <c r="L157" s="292" t="s">
        <v>2283</v>
      </c>
      <c r="M157" s="442" t="s">
        <v>2276</v>
      </c>
      <c r="N157" s="320" t="s">
        <v>4180</v>
      </c>
    </row>
    <row r="158" spans="1:14" s="416" customFormat="1" ht="39.6" customHeight="1" x14ac:dyDescent="0.2">
      <c r="A158" s="328">
        <v>104</v>
      </c>
      <c r="B158" s="293">
        <v>497</v>
      </c>
      <c r="C158" s="291" t="s">
        <v>2265</v>
      </c>
      <c r="D158" s="438" t="s">
        <v>2281</v>
      </c>
      <c r="E158" s="341">
        <v>1970</v>
      </c>
      <c r="F158" s="321" t="s">
        <v>2270</v>
      </c>
      <c r="G158" s="321">
        <v>313.60000000000002</v>
      </c>
      <c r="H158" s="342">
        <v>147128.82</v>
      </c>
      <c r="I158" s="342">
        <v>147128.82</v>
      </c>
      <c r="J158" s="477">
        <v>1930678.4</v>
      </c>
      <c r="K158" s="441">
        <v>42364</v>
      </c>
      <c r="L158" s="292" t="s">
        <v>2284</v>
      </c>
      <c r="M158" s="442" t="s">
        <v>2276</v>
      </c>
      <c r="N158" s="320" t="s">
        <v>4180</v>
      </c>
    </row>
    <row r="159" spans="1:14" s="416" customFormat="1" ht="38.450000000000003" customHeight="1" x14ac:dyDescent="0.2">
      <c r="A159" s="328">
        <v>105</v>
      </c>
      <c r="B159" s="293">
        <v>498</v>
      </c>
      <c r="C159" s="291" t="s">
        <v>2266</v>
      </c>
      <c r="D159" s="438" t="s">
        <v>2280</v>
      </c>
      <c r="E159" s="341">
        <v>1970</v>
      </c>
      <c r="F159" s="321" t="s">
        <v>2271</v>
      </c>
      <c r="G159" s="321">
        <v>359.2</v>
      </c>
      <c r="H159" s="342">
        <v>147128.82</v>
      </c>
      <c r="I159" s="342">
        <v>147128.82</v>
      </c>
      <c r="J159" s="477">
        <v>2211414.7999999998</v>
      </c>
      <c r="K159" s="441">
        <v>42025</v>
      </c>
      <c r="L159" s="292" t="s">
        <v>2285</v>
      </c>
      <c r="M159" s="442" t="s">
        <v>2276</v>
      </c>
      <c r="N159" s="320" t="s">
        <v>4180</v>
      </c>
    </row>
    <row r="160" spans="1:14" s="416" customFormat="1" ht="56.45" customHeight="1" x14ac:dyDescent="0.2">
      <c r="A160" s="328">
        <v>106</v>
      </c>
      <c r="B160" s="293">
        <v>499</v>
      </c>
      <c r="C160" s="291" t="s">
        <v>2267</v>
      </c>
      <c r="D160" s="438" t="s">
        <v>2279</v>
      </c>
      <c r="E160" s="341">
        <v>1975</v>
      </c>
      <c r="F160" s="291" t="s">
        <v>61</v>
      </c>
      <c r="G160" s="321">
        <v>112.4</v>
      </c>
      <c r="H160" s="342">
        <v>50000</v>
      </c>
      <c r="I160" s="342">
        <v>50000</v>
      </c>
      <c r="J160" s="477">
        <v>691990.6</v>
      </c>
      <c r="K160" s="441">
        <v>41999</v>
      </c>
      <c r="L160" s="292" t="s">
        <v>2275</v>
      </c>
      <c r="M160" s="442" t="s">
        <v>2276</v>
      </c>
      <c r="N160" s="320" t="s">
        <v>4180</v>
      </c>
    </row>
    <row r="161" spans="1:14" s="416" customFormat="1" ht="40.5" customHeight="1" x14ac:dyDescent="0.2">
      <c r="A161" s="328">
        <v>107</v>
      </c>
      <c r="B161" s="420">
        <v>491</v>
      </c>
      <c r="C161" s="291" t="s">
        <v>2583</v>
      </c>
      <c r="D161" s="438" t="s">
        <v>2584</v>
      </c>
      <c r="E161" s="398">
        <v>1981</v>
      </c>
      <c r="F161" s="291" t="s">
        <v>2233</v>
      </c>
      <c r="G161" s="321" t="s">
        <v>2234</v>
      </c>
      <c r="H161" s="342">
        <v>4623140</v>
      </c>
      <c r="I161" s="342">
        <v>4623140</v>
      </c>
      <c r="J161" s="440">
        <v>1409854.54</v>
      </c>
      <c r="K161" s="441">
        <v>42227</v>
      </c>
      <c r="L161" s="292" t="s">
        <v>4119</v>
      </c>
      <c r="M161" s="442" t="s">
        <v>2276</v>
      </c>
      <c r="N161" s="320" t="s">
        <v>4180</v>
      </c>
    </row>
    <row r="162" spans="1:14" s="416" customFormat="1" ht="90.75" customHeight="1" x14ac:dyDescent="0.2">
      <c r="A162" s="328">
        <v>108</v>
      </c>
      <c r="B162" s="293">
        <v>500</v>
      </c>
      <c r="C162" s="291" t="s">
        <v>2268</v>
      </c>
      <c r="D162" s="438" t="s">
        <v>2282</v>
      </c>
      <c r="E162" s="341">
        <v>2013</v>
      </c>
      <c r="F162" s="291" t="s">
        <v>2272</v>
      </c>
      <c r="G162" s="321" t="s">
        <v>2274</v>
      </c>
      <c r="H162" s="342">
        <v>10041000</v>
      </c>
      <c r="I162" s="342">
        <v>1603927.74</v>
      </c>
      <c r="J162" s="440">
        <v>2725482.55</v>
      </c>
      <c r="K162" s="441">
        <v>42557</v>
      </c>
      <c r="L162" s="292" t="s">
        <v>3156</v>
      </c>
      <c r="M162" s="442" t="s">
        <v>2276</v>
      </c>
      <c r="N162" s="320" t="s">
        <v>4180</v>
      </c>
    </row>
    <row r="163" spans="1:14" s="416" customFormat="1" ht="22.9" customHeight="1" x14ac:dyDescent="0.2">
      <c r="A163" s="964" t="s">
        <v>2277</v>
      </c>
      <c r="B163" s="965"/>
      <c r="C163" s="965"/>
      <c r="D163" s="966"/>
      <c r="E163" s="398"/>
      <c r="F163" s="438"/>
      <c r="G163" s="348"/>
      <c r="H163" s="443">
        <f>SUM(H157:H162)</f>
        <v>15155526.460000001</v>
      </c>
      <c r="I163" s="443">
        <f>SUM(I157:I162)</f>
        <v>6718454.2000000002</v>
      </c>
      <c r="J163" s="440"/>
      <c r="K163" s="336"/>
      <c r="L163" s="444"/>
      <c r="M163" s="442"/>
      <c r="N163" s="331"/>
    </row>
    <row r="164" spans="1:14" s="416" customFormat="1" ht="40.9" customHeight="1" x14ac:dyDescent="0.2">
      <c r="A164" s="328">
        <v>109</v>
      </c>
      <c r="B164" s="420">
        <v>458</v>
      </c>
      <c r="C164" s="291" t="s">
        <v>2299</v>
      </c>
      <c r="D164" s="438" t="s">
        <v>2309</v>
      </c>
      <c r="E164" s="341">
        <v>1979</v>
      </c>
      <c r="F164" s="321"/>
      <c r="G164" s="321" t="s">
        <v>2303</v>
      </c>
      <c r="H164" s="342">
        <v>100000</v>
      </c>
      <c r="I164" s="342">
        <v>100000</v>
      </c>
      <c r="J164" s="440"/>
      <c r="K164" s="336"/>
      <c r="L164" s="292"/>
      <c r="M164" s="442" t="s">
        <v>2307</v>
      </c>
      <c r="N164" s="320" t="s">
        <v>4180</v>
      </c>
    </row>
    <row r="165" spans="1:14" s="416" customFormat="1" ht="39" customHeight="1" x14ac:dyDescent="0.2">
      <c r="A165" s="328">
        <v>110</v>
      </c>
      <c r="B165" s="420">
        <v>459</v>
      </c>
      <c r="C165" s="291" t="s">
        <v>2300</v>
      </c>
      <c r="D165" s="438" t="s">
        <v>2309</v>
      </c>
      <c r="E165" s="341">
        <v>1979</v>
      </c>
      <c r="F165" s="321"/>
      <c r="G165" s="321" t="s">
        <v>2304</v>
      </c>
      <c r="H165" s="342">
        <v>90000</v>
      </c>
      <c r="I165" s="342">
        <v>90000</v>
      </c>
      <c r="J165" s="440"/>
      <c r="K165" s="336"/>
      <c r="L165" s="292"/>
      <c r="M165" s="442" t="s">
        <v>2307</v>
      </c>
      <c r="N165" s="320" t="s">
        <v>4180</v>
      </c>
    </row>
    <row r="166" spans="1:14" s="416" customFormat="1" ht="35.25" customHeight="1" x14ac:dyDescent="0.2">
      <c r="A166" s="328">
        <v>111</v>
      </c>
      <c r="B166" s="420">
        <v>463</v>
      </c>
      <c r="C166" s="291" t="s">
        <v>2301</v>
      </c>
      <c r="D166" s="438" t="s">
        <v>2309</v>
      </c>
      <c r="E166" s="341">
        <v>1979</v>
      </c>
      <c r="F166" s="321"/>
      <c r="G166" s="321" t="s">
        <v>2305</v>
      </c>
      <c r="H166" s="342">
        <v>70000</v>
      </c>
      <c r="I166" s="342">
        <v>70000</v>
      </c>
      <c r="J166" s="440"/>
      <c r="K166" s="336"/>
      <c r="L166" s="292"/>
      <c r="M166" s="442" t="s">
        <v>2307</v>
      </c>
      <c r="N166" s="320" t="s">
        <v>4180</v>
      </c>
    </row>
    <row r="167" spans="1:14" s="416" customFormat="1" ht="39.75" customHeight="1" x14ac:dyDescent="0.2">
      <c r="A167" s="328">
        <v>112</v>
      </c>
      <c r="B167" s="420">
        <v>464</v>
      </c>
      <c r="C167" s="291" t="s">
        <v>2302</v>
      </c>
      <c r="D167" s="438" t="s">
        <v>2309</v>
      </c>
      <c r="E167" s="341">
        <v>1979</v>
      </c>
      <c r="F167" s="321" t="s">
        <v>3932</v>
      </c>
      <c r="G167" s="321" t="s">
        <v>2306</v>
      </c>
      <c r="H167" s="342">
        <v>216888</v>
      </c>
      <c r="I167" s="342">
        <v>216888</v>
      </c>
      <c r="J167" s="440">
        <v>6245192.9299999997</v>
      </c>
      <c r="K167" s="441">
        <v>40907</v>
      </c>
      <c r="L167" s="292" t="s">
        <v>2310</v>
      </c>
      <c r="M167" s="442" t="s">
        <v>2307</v>
      </c>
      <c r="N167" s="320" t="s">
        <v>4180</v>
      </c>
    </row>
    <row r="168" spans="1:14" s="416" customFormat="1" ht="16.899999999999999" customHeight="1" x14ac:dyDescent="0.2">
      <c r="A168" s="964" t="s">
        <v>2308</v>
      </c>
      <c r="B168" s="965"/>
      <c r="C168" s="965"/>
      <c r="D168" s="966"/>
      <c r="E168" s="438"/>
      <c r="F168" s="438"/>
      <c r="G168" s="331"/>
      <c r="H168" s="495">
        <f>SUM(H164:H167)</f>
        <v>476888</v>
      </c>
      <c r="I168" s="495">
        <f>SUM(I164:I167)</f>
        <v>476888</v>
      </c>
      <c r="J168" s="440"/>
      <c r="K168" s="336"/>
      <c r="L168" s="336"/>
      <c r="M168" s="442"/>
      <c r="N168" s="331"/>
    </row>
    <row r="169" spans="1:14" s="416" customFormat="1" ht="36.75" customHeight="1" x14ac:dyDescent="0.2">
      <c r="A169" s="328">
        <v>113</v>
      </c>
      <c r="B169" s="420">
        <v>466</v>
      </c>
      <c r="C169" s="291" t="s">
        <v>2318</v>
      </c>
      <c r="D169" s="438" t="s">
        <v>2323</v>
      </c>
      <c r="E169" s="341">
        <v>1993</v>
      </c>
      <c r="F169" s="321" t="s">
        <v>2319</v>
      </c>
      <c r="G169" s="321" t="s">
        <v>2320</v>
      </c>
      <c r="H169" s="342">
        <v>442226</v>
      </c>
      <c r="I169" s="342">
        <v>442226</v>
      </c>
      <c r="J169" s="440"/>
      <c r="K169" s="441">
        <v>39273</v>
      </c>
      <c r="L169" s="292" t="s">
        <v>3965</v>
      </c>
      <c r="M169" s="442" t="s">
        <v>2322</v>
      </c>
      <c r="N169" s="320" t="s">
        <v>4180</v>
      </c>
    </row>
    <row r="170" spans="1:14" s="416" customFormat="1" ht="63.75" customHeight="1" x14ac:dyDescent="0.2">
      <c r="A170" s="328">
        <v>114</v>
      </c>
      <c r="B170" s="420">
        <v>467</v>
      </c>
      <c r="C170" s="291" t="s">
        <v>3964</v>
      </c>
      <c r="D170" s="438" t="s">
        <v>2324</v>
      </c>
      <c r="E170" s="341">
        <v>1989</v>
      </c>
      <c r="F170" s="291" t="s">
        <v>3963</v>
      </c>
      <c r="G170" s="321" t="s">
        <v>2321</v>
      </c>
      <c r="H170" s="342">
        <v>1364575</v>
      </c>
      <c r="I170" s="342">
        <v>1364575</v>
      </c>
      <c r="J170" s="440">
        <v>2455326.34</v>
      </c>
      <c r="K170" s="441">
        <v>40767</v>
      </c>
      <c r="L170" s="292" t="s">
        <v>3966</v>
      </c>
      <c r="M170" s="442" t="s">
        <v>2322</v>
      </c>
      <c r="N170" s="320" t="s">
        <v>4180</v>
      </c>
    </row>
    <row r="171" spans="1:14" s="416" customFormat="1" ht="19.149999999999999" customHeight="1" x14ac:dyDescent="0.2">
      <c r="A171" s="964" t="s">
        <v>3184</v>
      </c>
      <c r="B171" s="965"/>
      <c r="C171" s="965"/>
      <c r="D171" s="966"/>
      <c r="E171" s="438"/>
      <c r="F171" s="438"/>
      <c r="G171" s="331"/>
      <c r="H171" s="495">
        <f>SUM(H169:H170)</f>
        <v>1806801</v>
      </c>
      <c r="I171" s="495">
        <f>SUM(I169:I170)</f>
        <v>1806801</v>
      </c>
      <c r="J171" s="440"/>
      <c r="K171" s="336"/>
      <c r="L171" s="336"/>
      <c r="M171" s="442"/>
      <c r="N171" s="331"/>
    </row>
    <row r="172" spans="1:14" s="416" customFormat="1" ht="105" customHeight="1" x14ac:dyDescent="0.2">
      <c r="A172" s="328">
        <v>115</v>
      </c>
      <c r="B172" s="546">
        <v>525</v>
      </c>
      <c r="C172" s="349" t="s">
        <v>2369</v>
      </c>
      <c r="D172" s="545" t="s">
        <v>3904</v>
      </c>
      <c r="E172" s="348">
        <v>1970</v>
      </c>
      <c r="F172" s="386" t="s">
        <v>2370</v>
      </c>
      <c r="G172" s="349" t="s">
        <v>2371</v>
      </c>
      <c r="H172" s="334">
        <v>602793</v>
      </c>
      <c r="I172" s="547">
        <v>113861.24</v>
      </c>
      <c r="J172" s="481">
        <v>4115121.08</v>
      </c>
      <c r="K172" s="149" t="s">
        <v>3159</v>
      </c>
      <c r="L172" s="545" t="s">
        <v>3158</v>
      </c>
      <c r="M172" s="149" t="s">
        <v>2512</v>
      </c>
      <c r="N172" s="149" t="s">
        <v>3435</v>
      </c>
    </row>
    <row r="173" spans="1:14" s="416" customFormat="1" ht="103.5" customHeight="1" x14ac:dyDescent="0.2">
      <c r="A173" s="328">
        <v>116</v>
      </c>
      <c r="B173" s="546">
        <v>526</v>
      </c>
      <c r="C173" s="349" t="s">
        <v>53</v>
      </c>
      <c r="D173" s="442" t="s">
        <v>2372</v>
      </c>
      <c r="E173" s="348">
        <v>1991</v>
      </c>
      <c r="F173" s="386" t="s">
        <v>2373</v>
      </c>
      <c r="G173" s="349" t="s">
        <v>2374</v>
      </c>
      <c r="H173" s="334">
        <v>2343466.77</v>
      </c>
      <c r="I173" s="547">
        <v>1425076.05</v>
      </c>
      <c r="J173" s="481">
        <v>1423312.04</v>
      </c>
      <c r="K173" s="149" t="s">
        <v>2376</v>
      </c>
      <c r="L173" s="442" t="s">
        <v>2377</v>
      </c>
      <c r="M173" s="149" t="s">
        <v>2512</v>
      </c>
      <c r="N173" s="149" t="s">
        <v>3435</v>
      </c>
    </row>
    <row r="174" spans="1:14" s="416" customFormat="1" ht="15" customHeight="1" x14ac:dyDescent="0.2">
      <c r="A174" s="964" t="s">
        <v>2379</v>
      </c>
      <c r="B174" s="965"/>
      <c r="C174" s="965"/>
      <c r="D174" s="966"/>
      <c r="E174" s="320"/>
      <c r="F174" s="320"/>
      <c r="G174" s="548"/>
      <c r="H174" s="549">
        <f>SUM(H172:H173)</f>
        <v>2946259.77</v>
      </c>
      <c r="I174" s="549">
        <f>SUM(I172:I173)</f>
        <v>1538937.29</v>
      </c>
      <c r="J174" s="550"/>
      <c r="K174" s="336"/>
      <c r="L174" s="336"/>
      <c r="M174" s="336"/>
      <c r="N174" s="331"/>
    </row>
    <row r="175" spans="1:14" ht="14.25" customHeight="1" x14ac:dyDescent="0.25">
      <c r="A175" s="985" t="s">
        <v>2530</v>
      </c>
      <c r="B175" s="986"/>
      <c r="C175" s="986"/>
      <c r="D175" s="986"/>
      <c r="E175" s="987"/>
      <c r="F175" s="551" t="s">
        <v>3164</v>
      </c>
      <c r="G175" s="552"/>
      <c r="H175" s="553">
        <f>H174+H171+H168+H163+H155+H152+H149+H147+H145+H137+H130+H126+H124+H119+H115+H112+H100+H98+H96+H93+H72+H69+H61</f>
        <v>164566613.69</v>
      </c>
      <c r="I175" s="553">
        <f>I174+I171+I168+I163+I155+I152+I149+I147+I145+I137+I130+I126+I124+I119+I115+I112+I100+I98+I96+I93+I72+I69+I61</f>
        <v>183456213.24000004</v>
      </c>
      <c r="J175" s="554"/>
      <c r="K175" s="982" t="s">
        <v>0</v>
      </c>
      <c r="L175" s="983"/>
      <c r="M175" s="983"/>
      <c r="N175" s="984"/>
    </row>
    <row r="176" spans="1:14" x14ac:dyDescent="0.25">
      <c r="H176" s="555"/>
      <c r="I176" s="555"/>
    </row>
    <row r="177" spans="8:9" x14ac:dyDescent="0.25">
      <c r="H177" s="555"/>
      <c r="I177" s="555"/>
    </row>
    <row r="178" spans="8:9" x14ac:dyDescent="0.25">
      <c r="H178" s="555"/>
    </row>
  </sheetData>
  <mergeCells count="36">
    <mergeCell ref="A163:D163"/>
    <mergeCell ref="A145:D145"/>
    <mergeCell ref="A137:D137"/>
    <mergeCell ref="A126:D126"/>
    <mergeCell ref="L22:L24"/>
    <mergeCell ref="A72:D72"/>
    <mergeCell ref="C8:N8"/>
    <mergeCell ref="C9:N9"/>
    <mergeCell ref="K175:N175"/>
    <mergeCell ref="A124:D124"/>
    <mergeCell ref="A119:D119"/>
    <mergeCell ref="A130:D130"/>
    <mergeCell ref="A175:E175"/>
    <mergeCell ref="A174:D174"/>
    <mergeCell ref="A152:D152"/>
    <mergeCell ref="A147:D147"/>
    <mergeCell ref="A171:D171"/>
    <mergeCell ref="A168:D168"/>
    <mergeCell ref="A149:D149"/>
    <mergeCell ref="A155:D155"/>
    <mergeCell ref="A112:D112"/>
    <mergeCell ref="A115:D115"/>
    <mergeCell ref="A98:D98"/>
    <mergeCell ref="A100:D100"/>
    <mergeCell ref="A1:N1"/>
    <mergeCell ref="A3:N3"/>
    <mergeCell ref="A4:N4"/>
    <mergeCell ref="A2:N2"/>
    <mergeCell ref="C6:N6"/>
    <mergeCell ref="C7:N7"/>
    <mergeCell ref="A14:N14"/>
    <mergeCell ref="A96:D96"/>
    <mergeCell ref="A93:D93"/>
    <mergeCell ref="A69:D69"/>
    <mergeCell ref="A61:C61"/>
    <mergeCell ref="A12:N12"/>
  </mergeCells>
  <pageMargins left="0.35433070866141736" right="0.35433070866141736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activeCell="H6" sqref="H6"/>
    </sheetView>
  </sheetViews>
  <sheetFormatPr defaultRowHeight="15" x14ac:dyDescent="0.25"/>
  <cols>
    <col min="1" max="1" width="4.28515625" customWidth="1"/>
    <col min="2" max="2" width="5.28515625" customWidth="1"/>
    <col min="3" max="3" width="15.28515625" customWidth="1"/>
    <col min="4" max="4" width="12.42578125" customWidth="1"/>
    <col min="5" max="5" width="5.140625" customWidth="1"/>
    <col min="7" max="7" width="7.28515625" customWidth="1"/>
    <col min="8" max="8" width="11.85546875" customWidth="1"/>
    <col min="9" max="9" width="13.42578125" customWidth="1"/>
    <col min="10" max="10" width="10.7109375" customWidth="1"/>
    <col min="11" max="11" width="8.7109375" customWidth="1"/>
    <col min="12" max="12" width="12" customWidth="1"/>
  </cols>
  <sheetData>
    <row r="1" spans="1:14" ht="18" customHeight="1" x14ac:dyDescent="0.25">
      <c r="A1" s="988" t="s">
        <v>3673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</row>
    <row r="2" spans="1:14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2.25" x14ac:dyDescent="0.25">
      <c r="A3" s="19" t="s">
        <v>1</v>
      </c>
      <c r="B3" s="19" t="s">
        <v>27</v>
      </c>
      <c r="C3" s="19" t="s">
        <v>2</v>
      </c>
      <c r="D3" s="18" t="s">
        <v>3</v>
      </c>
      <c r="E3" s="18" t="s">
        <v>26</v>
      </c>
      <c r="F3" s="18" t="s">
        <v>4</v>
      </c>
      <c r="G3" s="19" t="s">
        <v>49</v>
      </c>
      <c r="H3" s="19" t="s">
        <v>5</v>
      </c>
      <c r="I3" s="19" t="s">
        <v>6</v>
      </c>
      <c r="J3" s="19" t="s">
        <v>7</v>
      </c>
      <c r="K3" s="183" t="s">
        <v>8</v>
      </c>
      <c r="L3" s="18" t="s">
        <v>9</v>
      </c>
      <c r="M3" s="18" t="s">
        <v>10</v>
      </c>
      <c r="N3" s="19" t="s">
        <v>11</v>
      </c>
    </row>
    <row r="4" spans="1:14" x14ac:dyDescent="0.25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</row>
    <row r="5" spans="1:14" s="219" customFormat="1" ht="112.5" x14ac:dyDescent="0.2">
      <c r="A5" s="216"/>
      <c r="B5" s="217">
        <v>1860</v>
      </c>
      <c r="C5" s="200" t="s">
        <v>3251</v>
      </c>
      <c r="D5" s="216"/>
      <c r="E5" s="201">
        <v>1990</v>
      </c>
      <c r="F5" s="201" t="s">
        <v>3252</v>
      </c>
      <c r="G5" s="200" t="s">
        <v>3253</v>
      </c>
      <c r="H5" s="202">
        <v>130000</v>
      </c>
      <c r="I5" s="202">
        <v>44014.65</v>
      </c>
      <c r="J5" s="216"/>
      <c r="K5" s="200" t="s">
        <v>3254</v>
      </c>
      <c r="L5" s="200" t="s">
        <v>3679</v>
      </c>
      <c r="M5" s="218"/>
      <c r="N5" s="216"/>
    </row>
    <row r="6" spans="1:14" ht="92.25" customHeight="1" x14ac:dyDescent="0.25">
      <c r="A6" s="173">
        <v>1</v>
      </c>
      <c r="B6" s="173">
        <v>43</v>
      </c>
      <c r="C6" s="41" t="s">
        <v>1772</v>
      </c>
      <c r="D6" s="41" t="s">
        <v>178</v>
      </c>
      <c r="E6" s="34">
        <v>1958</v>
      </c>
      <c r="F6" s="39" t="s">
        <v>169</v>
      </c>
      <c r="G6" s="39" t="s">
        <v>172</v>
      </c>
      <c r="H6" s="35">
        <v>658400</v>
      </c>
      <c r="I6" s="35">
        <v>0</v>
      </c>
      <c r="J6" s="35">
        <v>483871.94</v>
      </c>
      <c r="K6" s="53">
        <v>42130</v>
      </c>
      <c r="L6" s="40" t="s">
        <v>174</v>
      </c>
      <c r="M6" s="139" t="s">
        <v>189</v>
      </c>
      <c r="N6" s="40" t="s">
        <v>3848</v>
      </c>
    </row>
    <row r="7" spans="1:14" ht="91.5" customHeight="1" x14ac:dyDescent="0.25">
      <c r="A7" s="173">
        <v>2</v>
      </c>
      <c r="B7" s="173">
        <v>1457</v>
      </c>
      <c r="C7" s="41" t="s">
        <v>1772</v>
      </c>
      <c r="D7" s="41" t="s">
        <v>179</v>
      </c>
      <c r="E7" s="34">
        <v>1970</v>
      </c>
      <c r="F7" s="39" t="s">
        <v>170</v>
      </c>
      <c r="G7" s="39" t="s">
        <v>173</v>
      </c>
      <c r="H7" s="35">
        <v>620000</v>
      </c>
      <c r="I7" s="35">
        <v>0</v>
      </c>
      <c r="J7" s="35">
        <v>452644.61</v>
      </c>
      <c r="K7" s="53">
        <v>42500</v>
      </c>
      <c r="L7" s="40" t="s">
        <v>175</v>
      </c>
      <c r="M7" s="139" t="s">
        <v>189</v>
      </c>
      <c r="N7" s="40" t="s">
        <v>3847</v>
      </c>
    </row>
    <row r="8" spans="1:14" ht="48.75" customHeight="1" x14ac:dyDescent="0.25">
      <c r="A8" s="173">
        <v>3</v>
      </c>
      <c r="B8" s="173">
        <v>1861</v>
      </c>
      <c r="C8" s="41" t="s">
        <v>1772</v>
      </c>
      <c r="D8" s="41" t="s">
        <v>180</v>
      </c>
      <c r="E8" s="34">
        <v>1987</v>
      </c>
      <c r="F8" s="39" t="s">
        <v>171</v>
      </c>
      <c r="G8" s="39">
        <v>50.3</v>
      </c>
      <c r="H8" s="35">
        <v>17000</v>
      </c>
      <c r="I8" s="35">
        <v>0</v>
      </c>
      <c r="J8" s="35">
        <v>1032438.83</v>
      </c>
      <c r="K8" s="53">
        <v>36873</v>
      </c>
      <c r="L8" s="40" t="s">
        <v>176</v>
      </c>
      <c r="M8" s="139" t="s">
        <v>189</v>
      </c>
      <c r="N8" s="40" t="s">
        <v>177</v>
      </c>
    </row>
    <row r="9" spans="1:14" ht="117" customHeight="1" x14ac:dyDescent="0.25">
      <c r="A9" s="173">
        <v>4</v>
      </c>
      <c r="B9" s="64">
        <v>2446</v>
      </c>
      <c r="C9" s="41" t="s">
        <v>2585</v>
      </c>
      <c r="D9" s="41" t="s">
        <v>187</v>
      </c>
      <c r="E9" s="174"/>
      <c r="F9" s="39" t="s">
        <v>181</v>
      </c>
      <c r="G9" s="39" t="s">
        <v>183</v>
      </c>
      <c r="H9" s="35">
        <v>627000</v>
      </c>
      <c r="I9" s="35">
        <v>0</v>
      </c>
      <c r="J9" s="178">
        <v>433585.43</v>
      </c>
      <c r="K9" s="193">
        <v>42968</v>
      </c>
      <c r="L9" s="40" t="s">
        <v>3680</v>
      </c>
      <c r="M9" s="186" t="s">
        <v>189</v>
      </c>
      <c r="N9" s="40" t="s">
        <v>185</v>
      </c>
    </row>
    <row r="10" spans="1:14" ht="113.25" x14ac:dyDescent="0.25">
      <c r="A10" s="173">
        <v>5</v>
      </c>
      <c r="B10" s="64">
        <v>2447</v>
      </c>
      <c r="C10" s="41" t="s">
        <v>3681</v>
      </c>
      <c r="D10" s="41" t="s">
        <v>188</v>
      </c>
      <c r="E10" s="174"/>
      <c r="F10" s="39" t="s">
        <v>182</v>
      </c>
      <c r="G10" s="39" t="s">
        <v>184</v>
      </c>
      <c r="H10" s="35">
        <v>627000</v>
      </c>
      <c r="I10" s="35">
        <v>0</v>
      </c>
      <c r="J10" s="178">
        <v>539619.94999999995</v>
      </c>
      <c r="K10" s="193">
        <v>42984</v>
      </c>
      <c r="L10" s="40" t="s">
        <v>3162</v>
      </c>
      <c r="M10" s="186" t="s">
        <v>189</v>
      </c>
      <c r="N10" s="40" t="s">
        <v>186</v>
      </c>
    </row>
    <row r="11" spans="1:14" ht="64.5" customHeight="1" x14ac:dyDescent="0.25">
      <c r="A11" s="173">
        <v>6</v>
      </c>
      <c r="B11" s="64">
        <v>41</v>
      </c>
      <c r="C11" s="39" t="s">
        <v>167</v>
      </c>
      <c r="D11" s="49" t="s">
        <v>158</v>
      </c>
      <c r="E11" s="34">
        <v>1980</v>
      </c>
      <c r="F11" s="34" t="s">
        <v>152</v>
      </c>
      <c r="G11" s="39" t="s">
        <v>156</v>
      </c>
      <c r="H11" s="35">
        <v>650000</v>
      </c>
      <c r="I11" s="35">
        <v>0</v>
      </c>
      <c r="J11" s="35">
        <v>448131.04</v>
      </c>
      <c r="K11" s="192">
        <v>41939</v>
      </c>
      <c r="L11" s="40" t="s">
        <v>154</v>
      </c>
      <c r="M11" s="148" t="s">
        <v>189</v>
      </c>
      <c r="N11" s="40" t="s">
        <v>4067</v>
      </c>
    </row>
    <row r="12" spans="1:14" ht="90.75" x14ac:dyDescent="0.25">
      <c r="A12" s="173">
        <v>7</v>
      </c>
      <c r="B12" s="64">
        <v>42</v>
      </c>
      <c r="C12" s="39" t="s">
        <v>167</v>
      </c>
      <c r="D12" s="49" t="s">
        <v>166</v>
      </c>
      <c r="E12" s="34">
        <v>1956</v>
      </c>
      <c r="F12" s="34" t="s">
        <v>153</v>
      </c>
      <c r="G12" s="39" t="s">
        <v>157</v>
      </c>
      <c r="H12" s="35">
        <v>680000</v>
      </c>
      <c r="I12" s="35">
        <v>0</v>
      </c>
      <c r="J12" s="378">
        <v>416121.73</v>
      </c>
      <c r="K12" s="192">
        <v>41940</v>
      </c>
      <c r="L12" s="40" t="s">
        <v>155</v>
      </c>
      <c r="M12" s="148" t="s">
        <v>189</v>
      </c>
      <c r="N12" s="55" t="s">
        <v>3846</v>
      </c>
    </row>
    <row r="13" spans="1:14" ht="115.5" customHeight="1" x14ac:dyDescent="0.25">
      <c r="A13" s="173">
        <v>8</v>
      </c>
      <c r="B13" s="64">
        <v>2444</v>
      </c>
      <c r="C13" s="41" t="s">
        <v>167</v>
      </c>
      <c r="D13" s="49" t="s">
        <v>3682</v>
      </c>
      <c r="E13" s="34"/>
      <c r="F13" s="34" t="s">
        <v>160</v>
      </c>
      <c r="G13" s="39" t="s">
        <v>162</v>
      </c>
      <c r="H13" s="35">
        <v>627000</v>
      </c>
      <c r="I13" s="35">
        <v>0</v>
      </c>
      <c r="J13" s="178">
        <v>461171.89</v>
      </c>
      <c r="K13" s="194">
        <v>42968</v>
      </c>
      <c r="L13" s="40" t="s">
        <v>3161</v>
      </c>
      <c r="M13" s="187" t="s">
        <v>189</v>
      </c>
      <c r="N13" s="40" t="s">
        <v>164</v>
      </c>
    </row>
    <row r="14" spans="1:14" ht="120.75" customHeight="1" x14ac:dyDescent="0.25">
      <c r="A14" s="173">
        <v>9</v>
      </c>
      <c r="B14" s="64">
        <v>2445</v>
      </c>
      <c r="C14" s="41" t="s">
        <v>167</v>
      </c>
      <c r="D14" s="49" t="s">
        <v>168</v>
      </c>
      <c r="E14" s="34">
        <v>1960</v>
      </c>
      <c r="F14" s="34" t="s">
        <v>161</v>
      </c>
      <c r="G14" s="39" t="s">
        <v>163</v>
      </c>
      <c r="H14" s="35">
        <v>627000</v>
      </c>
      <c r="I14" s="35">
        <v>0</v>
      </c>
      <c r="J14" s="178">
        <v>509264.68</v>
      </c>
      <c r="K14" s="194">
        <v>42962</v>
      </c>
      <c r="L14" s="40" t="s">
        <v>3683</v>
      </c>
      <c r="M14" s="187" t="s">
        <v>189</v>
      </c>
      <c r="N14" s="40" t="s">
        <v>165</v>
      </c>
    </row>
    <row r="15" spans="1:14" ht="90.75" x14ac:dyDescent="0.25">
      <c r="A15" s="173">
        <v>10</v>
      </c>
      <c r="B15" s="64">
        <v>2449</v>
      </c>
      <c r="C15" s="39" t="s">
        <v>167</v>
      </c>
      <c r="D15" s="49" t="s">
        <v>3859</v>
      </c>
      <c r="E15" s="34"/>
      <c r="F15" s="34" t="s">
        <v>3860</v>
      </c>
      <c r="G15" s="39" t="s">
        <v>156</v>
      </c>
      <c r="H15" s="35">
        <v>759000</v>
      </c>
      <c r="I15" s="35">
        <v>0</v>
      </c>
      <c r="J15" s="181">
        <v>596322.6</v>
      </c>
      <c r="K15" s="192">
        <v>43501</v>
      </c>
      <c r="L15" s="40" t="s">
        <v>3861</v>
      </c>
      <c r="M15" s="148" t="s">
        <v>189</v>
      </c>
      <c r="N15" s="55" t="s">
        <v>3862</v>
      </c>
    </row>
    <row r="16" spans="1:14" ht="90.75" x14ac:dyDescent="0.25">
      <c r="A16" s="173">
        <v>11</v>
      </c>
      <c r="B16" s="64">
        <v>2450</v>
      </c>
      <c r="C16" s="39" t="s">
        <v>167</v>
      </c>
      <c r="D16" s="49" t="s">
        <v>3854</v>
      </c>
      <c r="E16" s="34">
        <v>1991</v>
      </c>
      <c r="F16" s="34" t="s">
        <v>3855</v>
      </c>
      <c r="G16" s="39" t="s">
        <v>3856</v>
      </c>
      <c r="H16" s="35">
        <v>759000</v>
      </c>
      <c r="I16" s="35">
        <v>0</v>
      </c>
      <c r="J16" s="181">
        <v>443856.38</v>
      </c>
      <c r="K16" s="192">
        <v>43508</v>
      </c>
      <c r="L16" s="40" t="s">
        <v>3857</v>
      </c>
      <c r="M16" s="148" t="s">
        <v>189</v>
      </c>
      <c r="N16" s="55" t="s">
        <v>3858</v>
      </c>
    </row>
    <row r="17" spans="1:14" ht="97.5" customHeight="1" x14ac:dyDescent="0.25">
      <c r="A17" s="173">
        <v>12</v>
      </c>
      <c r="B17" s="64">
        <v>2447</v>
      </c>
      <c r="C17" s="41" t="s">
        <v>167</v>
      </c>
      <c r="D17" s="49" t="s">
        <v>3863</v>
      </c>
      <c r="E17" s="34"/>
      <c r="F17" s="34" t="s">
        <v>160</v>
      </c>
      <c r="G17" s="39" t="s">
        <v>162</v>
      </c>
      <c r="H17" s="35">
        <v>759000</v>
      </c>
      <c r="I17" s="35">
        <v>0</v>
      </c>
      <c r="J17" s="178">
        <v>379290.93</v>
      </c>
      <c r="K17" s="194">
        <v>43501</v>
      </c>
      <c r="L17" s="40" t="s">
        <v>3861</v>
      </c>
      <c r="M17" s="187" t="s">
        <v>189</v>
      </c>
      <c r="N17" s="40" t="s">
        <v>3864</v>
      </c>
    </row>
    <row r="18" spans="1:14" ht="96" customHeight="1" x14ac:dyDescent="0.25">
      <c r="A18" s="173">
        <v>13</v>
      </c>
      <c r="B18" s="64">
        <v>2448</v>
      </c>
      <c r="C18" s="41" t="s">
        <v>167</v>
      </c>
      <c r="D18" s="49" t="s">
        <v>3870</v>
      </c>
      <c r="E18" s="34">
        <v>1951</v>
      </c>
      <c r="F18" s="34" t="s">
        <v>3871</v>
      </c>
      <c r="G18" s="39">
        <v>38.299999999999997</v>
      </c>
      <c r="H18" s="35">
        <v>759000</v>
      </c>
      <c r="I18" s="35">
        <v>0</v>
      </c>
      <c r="J18" s="178">
        <v>418558.74</v>
      </c>
      <c r="K18" s="194">
        <v>43501</v>
      </c>
      <c r="L18" s="40" t="s">
        <v>3861</v>
      </c>
      <c r="M18" s="187" t="s">
        <v>189</v>
      </c>
      <c r="N18" s="40" t="s">
        <v>3872</v>
      </c>
    </row>
    <row r="19" spans="1:14" ht="123.75" customHeight="1" x14ac:dyDescent="0.25">
      <c r="A19" s="173">
        <v>14</v>
      </c>
      <c r="B19" s="64">
        <v>2256</v>
      </c>
      <c r="C19" s="41" t="s">
        <v>167</v>
      </c>
      <c r="D19" s="49" t="s">
        <v>3907</v>
      </c>
      <c r="E19" s="34"/>
      <c r="F19" s="34" t="s">
        <v>3906</v>
      </c>
      <c r="G19" s="39">
        <v>44.6</v>
      </c>
      <c r="H19" s="35">
        <v>790000</v>
      </c>
      <c r="I19" s="35">
        <v>0</v>
      </c>
      <c r="J19" s="178">
        <v>705243.94</v>
      </c>
      <c r="K19" s="194">
        <v>43698</v>
      </c>
      <c r="L19" s="40" t="s">
        <v>3912</v>
      </c>
      <c r="M19" s="187" t="s">
        <v>189</v>
      </c>
      <c r="N19" s="40" t="s">
        <v>3913</v>
      </c>
    </row>
    <row r="20" spans="1:14" ht="136.5" customHeight="1" x14ac:dyDescent="0.25">
      <c r="A20" s="173">
        <v>15</v>
      </c>
      <c r="B20" s="64">
        <v>2258</v>
      </c>
      <c r="C20" s="41" t="s">
        <v>1772</v>
      </c>
      <c r="D20" s="49" t="s">
        <v>3914</v>
      </c>
      <c r="E20" s="34"/>
      <c r="F20" s="34" t="s">
        <v>3915</v>
      </c>
      <c r="G20" s="39">
        <v>45.8</v>
      </c>
      <c r="H20" s="35">
        <v>790000</v>
      </c>
      <c r="I20" s="35">
        <v>0</v>
      </c>
      <c r="J20" s="178">
        <v>336913.5</v>
      </c>
      <c r="K20" s="194">
        <v>43696</v>
      </c>
      <c r="L20" s="40" t="s">
        <v>3916</v>
      </c>
      <c r="M20" s="187" t="s">
        <v>189</v>
      </c>
      <c r="N20" s="40" t="s">
        <v>3917</v>
      </c>
    </row>
    <row r="21" spans="1:14" ht="125.25" customHeight="1" x14ac:dyDescent="0.25">
      <c r="A21" s="173">
        <v>16</v>
      </c>
      <c r="B21" s="64">
        <v>2563</v>
      </c>
      <c r="C21" s="41" t="s">
        <v>167</v>
      </c>
      <c r="D21" s="49" t="s">
        <v>3921</v>
      </c>
      <c r="E21" s="34">
        <v>1957</v>
      </c>
      <c r="F21" s="34" t="s">
        <v>3922</v>
      </c>
      <c r="G21" s="39">
        <v>49.1</v>
      </c>
      <c r="H21" s="35">
        <v>790000</v>
      </c>
      <c r="I21" s="35">
        <v>0</v>
      </c>
      <c r="J21" s="178">
        <v>562413.99</v>
      </c>
      <c r="K21" s="194">
        <v>43720</v>
      </c>
      <c r="L21" s="40" t="s">
        <v>3923</v>
      </c>
      <c r="M21" s="187" t="s">
        <v>189</v>
      </c>
      <c r="N21" s="40" t="s">
        <v>3924</v>
      </c>
    </row>
    <row r="22" spans="1:14" ht="72.75" customHeight="1" x14ac:dyDescent="0.25">
      <c r="A22" s="173">
        <v>17</v>
      </c>
      <c r="B22" s="64">
        <v>2564</v>
      </c>
      <c r="C22" s="41" t="s">
        <v>1772</v>
      </c>
      <c r="D22" s="49" t="s">
        <v>4016</v>
      </c>
      <c r="E22" s="34">
        <v>1957</v>
      </c>
      <c r="F22" s="34" t="s">
        <v>4017</v>
      </c>
      <c r="G22" s="39">
        <v>16.2</v>
      </c>
      <c r="H22" s="35">
        <v>466362.62</v>
      </c>
      <c r="I22" s="35">
        <v>0</v>
      </c>
      <c r="J22" s="35">
        <v>466362.62</v>
      </c>
      <c r="K22" s="194">
        <v>43720</v>
      </c>
      <c r="L22" s="40" t="s">
        <v>4018</v>
      </c>
      <c r="M22" s="187" t="s">
        <v>189</v>
      </c>
      <c r="N22" s="40"/>
    </row>
    <row r="23" spans="1:14" ht="136.5" customHeight="1" x14ac:dyDescent="0.25">
      <c r="A23" s="173">
        <v>18</v>
      </c>
      <c r="B23" s="64">
        <v>2565</v>
      </c>
      <c r="C23" s="41" t="s">
        <v>167</v>
      </c>
      <c r="D23" s="49" t="s">
        <v>4020</v>
      </c>
      <c r="E23" s="34"/>
      <c r="F23" s="34" t="s">
        <v>4021</v>
      </c>
      <c r="G23" s="39">
        <v>66</v>
      </c>
      <c r="H23" s="35">
        <v>816000</v>
      </c>
      <c r="I23" s="35">
        <v>0</v>
      </c>
      <c r="J23" s="35">
        <v>789445.14</v>
      </c>
      <c r="K23" s="194">
        <v>43720</v>
      </c>
      <c r="L23" s="40" t="s">
        <v>4022</v>
      </c>
      <c r="M23" s="187" t="s">
        <v>189</v>
      </c>
      <c r="N23" s="40"/>
    </row>
    <row r="24" spans="1:14" ht="129" customHeight="1" x14ac:dyDescent="0.25">
      <c r="A24" s="173">
        <v>19</v>
      </c>
      <c r="B24" s="64">
        <v>2566</v>
      </c>
      <c r="C24" s="41" t="s">
        <v>167</v>
      </c>
      <c r="D24" s="49" t="s">
        <v>4028</v>
      </c>
      <c r="E24" s="34">
        <v>1974</v>
      </c>
      <c r="F24" s="34" t="s">
        <v>4029</v>
      </c>
      <c r="G24" s="39">
        <v>35.4</v>
      </c>
      <c r="H24" s="35">
        <v>816000</v>
      </c>
      <c r="I24" s="35">
        <v>0</v>
      </c>
      <c r="J24" s="35">
        <v>404971.04</v>
      </c>
      <c r="K24" s="194">
        <v>43809</v>
      </c>
      <c r="L24" s="40" t="s">
        <v>4030</v>
      </c>
      <c r="M24" s="187" t="s">
        <v>189</v>
      </c>
      <c r="N24" s="40" t="s">
        <v>4036</v>
      </c>
    </row>
    <row r="25" spans="1:14" ht="123.75" customHeight="1" x14ac:dyDescent="0.25">
      <c r="A25" s="173">
        <v>20</v>
      </c>
      <c r="B25" s="64">
        <v>2567</v>
      </c>
      <c r="C25" s="41" t="s">
        <v>1772</v>
      </c>
      <c r="D25" s="49" t="s">
        <v>4034</v>
      </c>
      <c r="E25" s="34"/>
      <c r="F25" s="34" t="s">
        <v>4035</v>
      </c>
      <c r="G25" s="39">
        <v>100.4</v>
      </c>
      <c r="H25" s="35">
        <v>816000</v>
      </c>
      <c r="I25" s="35">
        <v>0</v>
      </c>
      <c r="J25" s="35">
        <v>1174376.79</v>
      </c>
      <c r="K25" s="194">
        <v>43809</v>
      </c>
      <c r="L25" s="40" t="s">
        <v>4040</v>
      </c>
      <c r="M25" s="187" t="s">
        <v>189</v>
      </c>
      <c r="N25" s="40" t="s">
        <v>4068</v>
      </c>
    </row>
    <row r="26" spans="1:14" ht="123.75" customHeight="1" x14ac:dyDescent="0.25">
      <c r="A26" s="173">
        <v>21</v>
      </c>
      <c r="B26" s="64">
        <v>2568</v>
      </c>
      <c r="C26" s="41" t="s">
        <v>1772</v>
      </c>
      <c r="D26" s="49" t="s">
        <v>4041</v>
      </c>
      <c r="E26" s="34"/>
      <c r="F26" s="34" t="s">
        <v>4038</v>
      </c>
      <c r="G26" s="39">
        <v>36.200000000000003</v>
      </c>
      <c r="H26" s="35">
        <v>816000</v>
      </c>
      <c r="I26" s="35">
        <v>0</v>
      </c>
      <c r="J26" s="35">
        <v>429162.58</v>
      </c>
      <c r="K26" s="194">
        <v>43824</v>
      </c>
      <c r="L26" s="40" t="s">
        <v>4040</v>
      </c>
      <c r="M26" s="187" t="s">
        <v>189</v>
      </c>
      <c r="N26" s="40" t="s">
        <v>4060</v>
      </c>
    </row>
    <row r="27" spans="1:14" ht="14.45" customHeight="1" x14ac:dyDescent="0.25">
      <c r="A27" s="989" t="s">
        <v>2356</v>
      </c>
      <c r="B27" s="990"/>
      <c r="C27" s="990"/>
      <c r="D27" s="991"/>
      <c r="E27" s="51"/>
      <c r="F27" s="60"/>
      <c r="G27" s="47"/>
      <c r="H27" s="50">
        <f>SUM(H6:H26)</f>
        <v>14269762.619999999</v>
      </c>
      <c r="I27" s="50">
        <f>SUM(I6:I26)</f>
        <v>0</v>
      </c>
      <c r="J27" s="3"/>
      <c r="K27" s="54"/>
      <c r="L27" s="13"/>
      <c r="M27" s="43"/>
      <c r="N27" s="14"/>
    </row>
    <row r="28" spans="1:14" ht="34.5" x14ac:dyDescent="0.25">
      <c r="A28" s="214"/>
      <c r="B28" s="56"/>
      <c r="C28" s="203" t="s">
        <v>3259</v>
      </c>
      <c r="D28" s="180" t="s">
        <v>3262</v>
      </c>
      <c r="E28" s="211">
        <v>1998</v>
      </c>
      <c r="F28" s="100"/>
      <c r="G28" s="213" t="s">
        <v>3260</v>
      </c>
      <c r="H28" s="212">
        <v>362090.4</v>
      </c>
      <c r="I28" s="212"/>
      <c r="J28" s="33"/>
      <c r="K28" s="32"/>
      <c r="L28" s="203" t="s">
        <v>3261</v>
      </c>
      <c r="M28" s="142"/>
      <c r="N28" s="14"/>
    </row>
    <row r="29" spans="1:14" ht="45.75" x14ac:dyDescent="0.25">
      <c r="A29" s="214"/>
      <c r="B29" s="56"/>
      <c r="C29" s="203" t="s">
        <v>3269</v>
      </c>
      <c r="D29" s="203" t="s">
        <v>3264</v>
      </c>
      <c r="E29" s="211">
        <v>2007</v>
      </c>
      <c r="F29" s="100"/>
      <c r="G29" s="210"/>
      <c r="H29" s="212">
        <v>800000</v>
      </c>
      <c r="I29" s="212"/>
      <c r="J29" s="33"/>
      <c r="K29" s="32"/>
      <c r="L29" s="203" t="s">
        <v>3276</v>
      </c>
      <c r="M29" s="142"/>
      <c r="N29" s="14"/>
    </row>
    <row r="30" spans="1:14" ht="45.75" x14ac:dyDescent="0.25">
      <c r="A30" s="214"/>
      <c r="B30" s="56"/>
      <c r="C30" s="203" t="s">
        <v>3270</v>
      </c>
      <c r="D30" s="203" t="s">
        <v>3265</v>
      </c>
      <c r="E30" s="211">
        <v>2007</v>
      </c>
      <c r="F30" s="100"/>
      <c r="G30" s="210"/>
      <c r="H30" s="212">
        <v>800000</v>
      </c>
      <c r="I30" s="212"/>
      <c r="J30" s="33"/>
      <c r="K30" s="32"/>
      <c r="L30" s="203" t="s">
        <v>3275</v>
      </c>
      <c r="M30" s="142"/>
      <c r="N30" s="14"/>
    </row>
    <row r="31" spans="1:14" ht="45.75" x14ac:dyDescent="0.25">
      <c r="A31" s="214"/>
      <c r="B31" s="56"/>
      <c r="C31" s="203" t="s">
        <v>3271</v>
      </c>
      <c r="D31" s="203" t="s">
        <v>3266</v>
      </c>
      <c r="E31" s="211">
        <v>2007</v>
      </c>
      <c r="F31" s="100"/>
      <c r="G31" s="210"/>
      <c r="H31" s="212">
        <v>800000</v>
      </c>
      <c r="I31" s="212"/>
      <c r="J31" s="33"/>
      <c r="K31" s="32"/>
      <c r="L31" s="203" t="s">
        <v>3275</v>
      </c>
      <c r="M31" s="142"/>
      <c r="N31" s="14"/>
    </row>
    <row r="32" spans="1:14" ht="45.75" x14ac:dyDescent="0.25">
      <c r="A32" s="214"/>
      <c r="B32" s="56"/>
      <c r="C32" s="203" t="s">
        <v>3272</v>
      </c>
      <c r="D32" s="203" t="s">
        <v>3267</v>
      </c>
      <c r="E32" s="211">
        <v>2007</v>
      </c>
      <c r="F32" s="100"/>
      <c r="G32" s="210"/>
      <c r="H32" s="212">
        <v>800000</v>
      </c>
      <c r="I32" s="212"/>
      <c r="J32" s="33"/>
      <c r="K32" s="32"/>
      <c r="L32" s="203" t="s">
        <v>3275</v>
      </c>
      <c r="M32" s="142"/>
      <c r="N32" s="14"/>
    </row>
    <row r="33" spans="1:14" ht="57" x14ac:dyDescent="0.25">
      <c r="A33" s="214"/>
      <c r="B33" s="56"/>
      <c r="C33" s="203" t="s">
        <v>3273</v>
      </c>
      <c r="D33" s="203" t="s">
        <v>3268</v>
      </c>
      <c r="E33" s="211">
        <v>2007</v>
      </c>
      <c r="F33" s="100"/>
      <c r="G33" s="210"/>
      <c r="H33" s="212">
        <v>1920000</v>
      </c>
      <c r="I33" s="212"/>
      <c r="J33" s="33"/>
      <c r="K33" s="32"/>
      <c r="L33" s="203" t="s">
        <v>3276</v>
      </c>
      <c r="M33" s="142"/>
      <c r="N33" s="14"/>
    </row>
    <row r="34" spans="1:14" ht="45.75" x14ac:dyDescent="0.25">
      <c r="A34" s="214"/>
      <c r="B34" s="56"/>
      <c r="C34" s="203" t="s">
        <v>3274</v>
      </c>
      <c r="D34" s="203" t="s">
        <v>3263</v>
      </c>
      <c r="E34" s="211">
        <v>2007</v>
      </c>
      <c r="F34" s="100"/>
      <c r="G34" s="210"/>
      <c r="H34" s="212">
        <v>1920000</v>
      </c>
      <c r="I34" s="212"/>
      <c r="J34" s="33"/>
      <c r="K34" s="32"/>
      <c r="L34" s="203" t="s">
        <v>3275</v>
      </c>
      <c r="M34" s="142"/>
      <c r="N34" s="14"/>
    </row>
    <row r="35" spans="1:14" s="306" customFormat="1" ht="60.75" x14ac:dyDescent="0.25">
      <c r="A35" s="376">
        <v>22</v>
      </c>
      <c r="B35" s="328">
        <v>396</v>
      </c>
      <c r="C35" s="349" t="s">
        <v>3665</v>
      </c>
      <c r="D35" s="336" t="s">
        <v>1893</v>
      </c>
      <c r="E35" s="336">
        <v>2014</v>
      </c>
      <c r="F35" s="386" t="s">
        <v>3939</v>
      </c>
      <c r="G35" s="348" t="s">
        <v>1892</v>
      </c>
      <c r="H35" s="334">
        <v>27097631</v>
      </c>
      <c r="I35" s="334">
        <v>0</v>
      </c>
      <c r="J35" s="453">
        <v>717966.52</v>
      </c>
      <c r="K35" s="507">
        <v>41932</v>
      </c>
      <c r="L35" s="149" t="s">
        <v>1894</v>
      </c>
      <c r="M35" s="336" t="s">
        <v>1891</v>
      </c>
      <c r="N35" s="320"/>
    </row>
    <row r="36" spans="1:14" ht="14.45" customHeight="1" x14ac:dyDescent="0.25">
      <c r="A36" s="989" t="s">
        <v>1922</v>
      </c>
      <c r="B36" s="990"/>
      <c r="C36" s="990"/>
      <c r="D36" s="991"/>
      <c r="E36" s="2"/>
      <c r="F36" s="61"/>
      <c r="G36" s="57"/>
      <c r="H36" s="141">
        <f>SUM(H35)</f>
        <v>27097631</v>
      </c>
      <c r="I36" s="141">
        <f>SUM(I35)</f>
        <v>0</v>
      </c>
      <c r="J36" s="3"/>
      <c r="K36" s="53"/>
      <c r="L36" s="62"/>
      <c r="M36" s="43"/>
      <c r="N36" s="14"/>
    </row>
    <row r="37" spans="1:14" ht="60.75" x14ac:dyDescent="0.25">
      <c r="A37" s="173">
        <v>23</v>
      </c>
      <c r="B37" s="172">
        <v>485</v>
      </c>
      <c r="C37" s="41" t="s">
        <v>2340</v>
      </c>
      <c r="D37" s="175" t="s">
        <v>2345</v>
      </c>
      <c r="E37" s="127">
        <v>2009</v>
      </c>
      <c r="F37" s="125" t="s">
        <v>3874</v>
      </c>
      <c r="G37" s="83" t="s">
        <v>2342</v>
      </c>
      <c r="H37" s="128">
        <v>571704.11</v>
      </c>
      <c r="I37" s="134">
        <v>0</v>
      </c>
      <c r="J37" s="68">
        <v>728480.67</v>
      </c>
      <c r="K37" s="53">
        <v>40294</v>
      </c>
      <c r="L37" s="123" t="s">
        <v>2348</v>
      </c>
      <c r="M37" s="139" t="s">
        <v>2344</v>
      </c>
      <c r="N37" s="140" t="s">
        <v>2347</v>
      </c>
    </row>
    <row r="38" spans="1:14" ht="60.75" x14ac:dyDescent="0.25">
      <c r="A38" s="173">
        <v>24</v>
      </c>
      <c r="B38" s="172">
        <v>486</v>
      </c>
      <c r="C38" s="41" t="s">
        <v>2341</v>
      </c>
      <c r="D38" s="175" t="s">
        <v>2346</v>
      </c>
      <c r="E38" s="127">
        <v>2009</v>
      </c>
      <c r="F38" s="125" t="s">
        <v>3873</v>
      </c>
      <c r="G38" s="83" t="s">
        <v>2343</v>
      </c>
      <c r="H38" s="375">
        <v>567166.78</v>
      </c>
      <c r="I38" s="82">
        <v>0</v>
      </c>
      <c r="J38" s="68">
        <v>717966.52</v>
      </c>
      <c r="K38" s="53">
        <v>40294</v>
      </c>
      <c r="L38" s="123" t="s">
        <v>2348</v>
      </c>
      <c r="M38" s="139" t="s">
        <v>2344</v>
      </c>
      <c r="N38" s="140" t="s">
        <v>2347</v>
      </c>
    </row>
    <row r="39" spans="1:14" ht="27.75" customHeight="1" x14ac:dyDescent="0.25">
      <c r="A39" s="992" t="s">
        <v>2349</v>
      </c>
      <c r="B39" s="993"/>
      <c r="C39" s="993"/>
      <c r="D39" s="994"/>
      <c r="E39" s="2"/>
      <c r="F39" s="61"/>
      <c r="G39" s="57"/>
      <c r="H39" s="141">
        <f>SUM(H37:H38)</f>
        <v>1138870.8900000001</v>
      </c>
      <c r="I39" s="141">
        <f>SUM(I37:I38)</f>
        <v>0</v>
      </c>
      <c r="J39" s="3"/>
      <c r="K39" s="53"/>
      <c r="L39" s="62"/>
      <c r="M39" s="43"/>
      <c r="N39" s="14"/>
    </row>
    <row r="40" spans="1:14" ht="14.45" customHeight="1" x14ac:dyDescent="0.25">
      <c r="A40" s="995" t="s">
        <v>2531</v>
      </c>
      <c r="B40" s="996"/>
      <c r="C40" s="996"/>
      <c r="D40" s="996"/>
      <c r="E40" s="997"/>
      <c r="F40" s="63" t="s">
        <v>4061</v>
      </c>
      <c r="G40" s="15"/>
      <c r="H40" s="16">
        <f>H27+H36+H39</f>
        <v>42506264.509999998</v>
      </c>
      <c r="I40" s="16">
        <f>I27+I36+I39</f>
        <v>0</v>
      </c>
      <c r="J40" s="17"/>
      <c r="K40" s="4" t="s">
        <v>0</v>
      </c>
      <c r="L40" s="36"/>
      <c r="M40" s="36"/>
      <c r="N40" s="36"/>
    </row>
    <row r="41" spans="1:14" x14ac:dyDescent="0.25">
      <c r="H41" s="151"/>
    </row>
  </sheetData>
  <mergeCells count="5">
    <mergeCell ref="A1:N1"/>
    <mergeCell ref="A27:D27"/>
    <mergeCell ref="A36:D36"/>
    <mergeCell ref="A39:D39"/>
    <mergeCell ref="A40:E40"/>
  </mergeCells>
  <pageMargins left="0.70866141732283472" right="0.70866141732283472" top="0.74803149606299213" bottom="0.74803149606299213" header="0.31496062992125984" footer="0.31496062992125984"/>
  <pageSetup paperSize="9" scale="23" fitToWidth="0" orientation="portrait" r:id="rId1"/>
  <ignoredErrors>
    <ignoredError sqref="I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opLeftCell="A4" zoomScaleNormal="100" workbookViewId="0">
      <selection sqref="A1:O3"/>
    </sheetView>
  </sheetViews>
  <sheetFormatPr defaultRowHeight="15" x14ac:dyDescent="0.25"/>
  <cols>
    <col min="1" max="1" width="4.7109375" style="306" customWidth="1"/>
    <col min="2" max="2" width="5.5703125" style="306" customWidth="1"/>
    <col min="3" max="3" width="16" style="306" customWidth="1"/>
    <col min="4" max="4" width="11" style="306" customWidth="1"/>
    <col min="5" max="5" width="5.7109375" style="306" customWidth="1"/>
    <col min="6" max="6" width="6.85546875" style="306" customWidth="1"/>
    <col min="7" max="8" width="7.5703125" style="306" customWidth="1"/>
    <col min="9" max="9" width="13.7109375" style="306" customWidth="1"/>
    <col min="10" max="10" width="16" style="306" customWidth="1"/>
    <col min="11" max="11" width="12.42578125" style="306" customWidth="1"/>
    <col min="12" max="12" width="10.28515625" style="306" customWidth="1"/>
    <col min="13" max="14" width="11.7109375" style="306" customWidth="1"/>
    <col min="15" max="16384" width="9.140625" style="306"/>
  </cols>
  <sheetData>
    <row r="1" spans="1:15" x14ac:dyDescent="0.25">
      <c r="A1" s="1053" t="s">
        <v>1910</v>
      </c>
      <c r="B1" s="1054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</row>
    <row r="3" spans="1:15" ht="152.25" x14ac:dyDescent="0.25">
      <c r="A3" s="451" t="s">
        <v>1</v>
      </c>
      <c r="B3" s="451" t="s">
        <v>27</v>
      </c>
      <c r="C3" s="451" t="s">
        <v>2</v>
      </c>
      <c r="D3" s="452" t="s">
        <v>3</v>
      </c>
      <c r="E3" s="452" t="s">
        <v>26</v>
      </c>
      <c r="F3" s="452" t="s">
        <v>4</v>
      </c>
      <c r="G3" s="451" t="s">
        <v>49</v>
      </c>
      <c r="H3" s="565" t="s">
        <v>2380</v>
      </c>
      <c r="I3" s="451" t="s">
        <v>5</v>
      </c>
      <c r="J3" s="451" t="s">
        <v>6</v>
      </c>
      <c r="K3" s="451" t="s">
        <v>7</v>
      </c>
      <c r="L3" s="452" t="s">
        <v>8</v>
      </c>
      <c r="M3" s="452" t="s">
        <v>9</v>
      </c>
      <c r="N3" s="452" t="s">
        <v>10</v>
      </c>
      <c r="O3" s="451" t="s">
        <v>11</v>
      </c>
    </row>
    <row r="4" spans="1:15" x14ac:dyDescent="0.25">
      <c r="A4" s="453">
        <v>1</v>
      </c>
      <c r="B4" s="453">
        <v>2</v>
      </c>
      <c r="C4" s="453">
        <v>3</v>
      </c>
      <c r="D4" s="456">
        <v>4</v>
      </c>
      <c r="E4" s="456">
        <v>5</v>
      </c>
      <c r="F4" s="456">
        <v>6</v>
      </c>
      <c r="G4" s="453">
        <v>7</v>
      </c>
      <c r="H4" s="453"/>
      <c r="I4" s="453">
        <v>8</v>
      </c>
      <c r="J4" s="453">
        <v>9</v>
      </c>
      <c r="K4" s="453">
        <v>10</v>
      </c>
      <c r="L4" s="456">
        <v>11</v>
      </c>
      <c r="M4" s="456">
        <v>12</v>
      </c>
      <c r="N4" s="456">
        <v>13</v>
      </c>
      <c r="O4" s="454">
        <v>14</v>
      </c>
    </row>
    <row r="5" spans="1:15" ht="28.5" customHeight="1" x14ac:dyDescent="0.25">
      <c r="A5" s="453"/>
      <c r="B5" s="453"/>
      <c r="C5" s="457" t="s">
        <v>3255</v>
      </c>
      <c r="D5" s="456"/>
      <c r="E5" s="457">
        <v>1990</v>
      </c>
      <c r="F5" s="456"/>
      <c r="G5" s="457" t="s">
        <v>3257</v>
      </c>
      <c r="H5" s="453"/>
      <c r="I5" s="566">
        <v>11200</v>
      </c>
      <c r="J5" s="566"/>
      <c r="K5" s="453"/>
      <c r="L5" s="456"/>
      <c r="M5" s="1062" t="s">
        <v>3258</v>
      </c>
      <c r="N5" s="456"/>
      <c r="O5" s="454"/>
    </row>
    <row r="6" spans="1:15" ht="23.25" x14ac:dyDescent="0.25">
      <c r="A6" s="453"/>
      <c r="B6" s="453"/>
      <c r="C6" s="457" t="s">
        <v>3256</v>
      </c>
      <c r="D6" s="456"/>
      <c r="E6" s="457">
        <v>1990</v>
      </c>
      <c r="F6" s="456"/>
      <c r="G6" s="457" t="s">
        <v>3257</v>
      </c>
      <c r="H6" s="453"/>
      <c r="I6" s="566">
        <v>11200</v>
      </c>
      <c r="J6" s="566"/>
      <c r="K6" s="453"/>
      <c r="L6" s="456"/>
      <c r="M6" s="1063"/>
      <c r="N6" s="456"/>
      <c r="O6" s="454"/>
    </row>
    <row r="7" spans="1:15" ht="99" customHeight="1" x14ac:dyDescent="0.25">
      <c r="A7" s="319">
        <v>1</v>
      </c>
      <c r="B7" s="319">
        <v>1</v>
      </c>
      <c r="C7" s="320" t="s">
        <v>1712</v>
      </c>
      <c r="D7" s="320" t="s">
        <v>3684</v>
      </c>
      <c r="E7" s="326">
        <v>1991</v>
      </c>
      <c r="F7" s="320" t="s">
        <v>1713</v>
      </c>
      <c r="G7" s="320"/>
      <c r="H7" s="320">
        <v>1487</v>
      </c>
      <c r="I7" s="322">
        <v>23362</v>
      </c>
      <c r="J7" s="322">
        <v>23362</v>
      </c>
      <c r="K7" s="323" t="s">
        <v>2570</v>
      </c>
      <c r="L7" s="324">
        <v>42443</v>
      </c>
      <c r="M7" s="320" t="s">
        <v>1714</v>
      </c>
      <c r="N7" s="323" t="s">
        <v>1715</v>
      </c>
      <c r="O7" s="545" t="s">
        <v>4048</v>
      </c>
    </row>
    <row r="8" spans="1:15" ht="102" x14ac:dyDescent="0.25">
      <c r="A8" s="319">
        <v>2</v>
      </c>
      <c r="B8" s="319">
        <v>2</v>
      </c>
      <c r="C8" s="320" t="s">
        <v>1712</v>
      </c>
      <c r="D8" s="320" t="s">
        <v>3685</v>
      </c>
      <c r="E8" s="326">
        <v>1985</v>
      </c>
      <c r="F8" s="320" t="s">
        <v>2572</v>
      </c>
      <c r="G8" s="320"/>
      <c r="H8" s="320" t="s">
        <v>2574</v>
      </c>
      <c r="I8" s="322">
        <v>12330</v>
      </c>
      <c r="J8" s="322">
        <v>12330</v>
      </c>
      <c r="K8" s="323" t="s">
        <v>2570</v>
      </c>
      <c r="L8" s="323" t="s">
        <v>1717</v>
      </c>
      <c r="M8" s="320" t="s">
        <v>2576</v>
      </c>
      <c r="N8" s="323" t="s">
        <v>1715</v>
      </c>
      <c r="O8" s="545" t="s">
        <v>4048</v>
      </c>
    </row>
    <row r="9" spans="1:15" ht="140.25" customHeight="1" x14ac:dyDescent="0.25">
      <c r="A9" s="319">
        <v>5</v>
      </c>
      <c r="B9" s="319">
        <v>4</v>
      </c>
      <c r="C9" s="320" t="s">
        <v>1716</v>
      </c>
      <c r="D9" s="320" t="s">
        <v>3687</v>
      </c>
      <c r="E9" s="326">
        <v>1985</v>
      </c>
      <c r="F9" s="320" t="s">
        <v>2571</v>
      </c>
      <c r="G9" s="320"/>
      <c r="H9" s="320" t="s">
        <v>2573</v>
      </c>
      <c r="I9" s="322">
        <v>142896</v>
      </c>
      <c r="J9" s="322" t="s">
        <v>4152</v>
      </c>
      <c r="K9" s="323" t="s">
        <v>2570</v>
      </c>
      <c r="L9" s="324">
        <v>42443</v>
      </c>
      <c r="M9" s="320" t="s">
        <v>2575</v>
      </c>
      <c r="N9" s="323" t="s">
        <v>1715</v>
      </c>
      <c r="O9" s="545" t="s">
        <v>4063</v>
      </c>
    </row>
    <row r="10" spans="1:15" ht="93.75" customHeight="1" x14ac:dyDescent="0.25">
      <c r="A10" s="319">
        <v>6</v>
      </c>
      <c r="B10" s="319">
        <v>5</v>
      </c>
      <c r="C10" s="320" t="s">
        <v>1723</v>
      </c>
      <c r="D10" s="320" t="s">
        <v>3688</v>
      </c>
      <c r="E10" s="479">
        <v>1975</v>
      </c>
      <c r="F10" s="567" t="s">
        <v>1725</v>
      </c>
      <c r="G10" s="320"/>
      <c r="H10" s="320" t="s">
        <v>1727</v>
      </c>
      <c r="I10" s="322">
        <v>5702</v>
      </c>
      <c r="J10" s="322">
        <v>5702</v>
      </c>
      <c r="K10" s="323" t="s">
        <v>2570</v>
      </c>
      <c r="L10" s="324">
        <v>42440</v>
      </c>
      <c r="M10" s="320" t="s">
        <v>1729</v>
      </c>
      <c r="N10" s="323" t="s">
        <v>1715</v>
      </c>
      <c r="O10" s="545" t="s">
        <v>4048</v>
      </c>
    </row>
    <row r="11" spans="1:15" ht="102" x14ac:dyDescent="0.25">
      <c r="A11" s="319">
        <v>8</v>
      </c>
      <c r="B11" s="319">
        <v>6</v>
      </c>
      <c r="C11" s="320" t="s">
        <v>3782</v>
      </c>
      <c r="D11" s="320" t="s">
        <v>3690</v>
      </c>
      <c r="E11" s="326">
        <v>1986</v>
      </c>
      <c r="F11" s="320" t="s">
        <v>1731</v>
      </c>
      <c r="G11" s="320"/>
      <c r="H11" s="320" t="s">
        <v>3785</v>
      </c>
      <c r="I11" s="322">
        <v>2753.5</v>
      </c>
      <c r="J11" s="322">
        <v>2753.5</v>
      </c>
      <c r="K11" s="323" t="s">
        <v>2570</v>
      </c>
      <c r="L11" s="324">
        <v>42440</v>
      </c>
      <c r="M11" s="291" t="s">
        <v>1732</v>
      </c>
      <c r="N11" s="323" t="s">
        <v>1715</v>
      </c>
      <c r="O11" s="545" t="s">
        <v>4048</v>
      </c>
    </row>
    <row r="12" spans="1:15" ht="93.75" customHeight="1" x14ac:dyDescent="0.25">
      <c r="A12" s="319">
        <v>11</v>
      </c>
      <c r="B12" s="319">
        <v>8</v>
      </c>
      <c r="C12" s="320" t="s">
        <v>1723</v>
      </c>
      <c r="D12" s="323" t="s">
        <v>3693</v>
      </c>
      <c r="E12" s="326">
        <v>1985</v>
      </c>
      <c r="F12" s="320" t="s">
        <v>1734</v>
      </c>
      <c r="G12" s="320"/>
      <c r="H12" s="320" t="s">
        <v>1735</v>
      </c>
      <c r="I12" s="322">
        <v>19442</v>
      </c>
      <c r="J12" s="322">
        <v>19442</v>
      </c>
      <c r="K12" s="323" t="s">
        <v>2570</v>
      </c>
      <c r="L12" s="324">
        <v>42443</v>
      </c>
      <c r="M12" s="291" t="s">
        <v>1736</v>
      </c>
      <c r="N12" s="323" t="s">
        <v>1715</v>
      </c>
      <c r="O12" s="545" t="s">
        <v>4048</v>
      </c>
    </row>
    <row r="13" spans="1:15" ht="102" x14ac:dyDescent="0.25">
      <c r="A13" s="319">
        <v>13</v>
      </c>
      <c r="B13" s="319">
        <v>9</v>
      </c>
      <c r="C13" s="320" t="s">
        <v>1737</v>
      </c>
      <c r="D13" s="323" t="s">
        <v>3694</v>
      </c>
      <c r="E13" s="326">
        <v>1982</v>
      </c>
      <c r="F13" s="320" t="s">
        <v>3967</v>
      </c>
      <c r="G13" s="326"/>
      <c r="H13" s="326" t="s">
        <v>1738</v>
      </c>
      <c r="I13" s="322">
        <v>6982.5</v>
      </c>
      <c r="J13" s="322">
        <v>6982.5</v>
      </c>
      <c r="K13" s="323" t="s">
        <v>2570</v>
      </c>
      <c r="L13" s="324">
        <v>42443</v>
      </c>
      <c r="M13" s="291" t="s">
        <v>1739</v>
      </c>
      <c r="N13" s="323" t="s">
        <v>1715</v>
      </c>
      <c r="O13" s="545" t="s">
        <v>4049</v>
      </c>
    </row>
    <row r="14" spans="1:15" ht="102" x14ac:dyDescent="0.25">
      <c r="A14" s="319">
        <v>14</v>
      </c>
      <c r="B14" s="319">
        <v>10</v>
      </c>
      <c r="C14" s="320" t="s">
        <v>1723</v>
      </c>
      <c r="D14" s="320" t="s">
        <v>84</v>
      </c>
      <c r="E14" s="326">
        <v>1961</v>
      </c>
      <c r="F14" s="320" t="s">
        <v>1740</v>
      </c>
      <c r="G14" s="320"/>
      <c r="H14" s="320" t="s">
        <v>1741</v>
      </c>
      <c r="I14" s="322">
        <v>26498</v>
      </c>
      <c r="J14" s="322">
        <v>26498</v>
      </c>
      <c r="K14" s="323" t="s">
        <v>2570</v>
      </c>
      <c r="L14" s="324">
        <v>42440</v>
      </c>
      <c r="M14" s="291" t="s">
        <v>1742</v>
      </c>
      <c r="N14" s="323" t="s">
        <v>1715</v>
      </c>
      <c r="O14" s="545" t="s">
        <v>4048</v>
      </c>
    </row>
    <row r="15" spans="1:15" ht="102" x14ac:dyDescent="0.25">
      <c r="A15" s="319">
        <v>16</v>
      </c>
      <c r="B15" s="319">
        <v>11</v>
      </c>
      <c r="C15" s="291" t="s">
        <v>1743</v>
      </c>
      <c r="D15" s="320" t="s">
        <v>93</v>
      </c>
      <c r="E15" s="321">
        <v>1976</v>
      </c>
      <c r="F15" s="291" t="s">
        <v>1744</v>
      </c>
      <c r="G15" s="321"/>
      <c r="H15" s="321" t="s">
        <v>1745</v>
      </c>
      <c r="I15" s="334">
        <v>20149.5</v>
      </c>
      <c r="J15" s="334">
        <v>20149.5</v>
      </c>
      <c r="K15" s="323" t="s">
        <v>2570</v>
      </c>
      <c r="L15" s="324">
        <v>42445</v>
      </c>
      <c r="M15" s="291" t="s">
        <v>1746</v>
      </c>
      <c r="N15" s="323" t="s">
        <v>1715</v>
      </c>
      <c r="O15" s="545" t="s">
        <v>4049</v>
      </c>
    </row>
    <row r="16" spans="1:15" ht="50.25" customHeight="1" x14ac:dyDescent="0.25">
      <c r="A16" s="319">
        <v>17</v>
      </c>
      <c r="B16" s="319">
        <v>12</v>
      </c>
      <c r="C16" s="320" t="s">
        <v>1723</v>
      </c>
      <c r="D16" s="320" t="s">
        <v>3695</v>
      </c>
      <c r="E16" s="326">
        <v>1985</v>
      </c>
      <c r="F16" s="320"/>
      <c r="G16" s="320"/>
      <c r="H16" s="320" t="s">
        <v>1747</v>
      </c>
      <c r="I16" s="322">
        <v>21310</v>
      </c>
      <c r="J16" s="322">
        <v>21310</v>
      </c>
      <c r="K16" s="392"/>
      <c r="L16" s="323"/>
      <c r="M16" s="392"/>
      <c r="N16" s="323" t="s">
        <v>1715</v>
      </c>
      <c r="O16" s="393"/>
    </row>
    <row r="17" spans="1:15" ht="51" customHeight="1" x14ac:dyDescent="0.25">
      <c r="A17" s="319">
        <v>18</v>
      </c>
      <c r="B17" s="319">
        <v>13</v>
      </c>
      <c r="C17" s="320" t="s">
        <v>1718</v>
      </c>
      <c r="D17" s="320" t="s">
        <v>3696</v>
      </c>
      <c r="E17" s="326">
        <v>1988</v>
      </c>
      <c r="F17" s="320"/>
      <c r="G17" s="326"/>
      <c r="H17" s="326"/>
      <c r="I17" s="322">
        <v>10500</v>
      </c>
      <c r="J17" s="322">
        <v>10500</v>
      </c>
      <c r="K17" s="392"/>
      <c r="L17" s="323"/>
      <c r="M17" s="392"/>
      <c r="N17" s="323" t="s">
        <v>1715</v>
      </c>
      <c r="O17" s="393"/>
    </row>
    <row r="18" spans="1:15" ht="50.25" customHeight="1" x14ac:dyDescent="0.25">
      <c r="A18" s="319">
        <v>19</v>
      </c>
      <c r="B18" s="319">
        <v>13</v>
      </c>
      <c r="C18" s="320" t="s">
        <v>1748</v>
      </c>
      <c r="D18" s="320" t="s">
        <v>3697</v>
      </c>
      <c r="E18" s="326">
        <v>1988</v>
      </c>
      <c r="G18" s="326"/>
      <c r="H18" s="326" t="s">
        <v>1749</v>
      </c>
      <c r="I18" s="322">
        <v>13409</v>
      </c>
      <c r="J18" s="322">
        <v>13409</v>
      </c>
      <c r="K18" s="392"/>
      <c r="L18" s="323"/>
      <c r="M18" s="392"/>
      <c r="N18" s="323" t="s">
        <v>1715</v>
      </c>
      <c r="O18" s="393"/>
    </row>
    <row r="19" spans="1:15" ht="94.5" customHeight="1" x14ac:dyDescent="0.25">
      <c r="A19" s="319">
        <v>20</v>
      </c>
      <c r="B19" s="319">
        <v>14</v>
      </c>
      <c r="C19" s="320" t="s">
        <v>1723</v>
      </c>
      <c r="D19" s="320" t="s">
        <v>3698</v>
      </c>
      <c r="E19" s="326">
        <v>1985</v>
      </c>
      <c r="F19" s="320" t="s">
        <v>1750</v>
      </c>
      <c r="G19" s="320"/>
      <c r="H19" s="320" t="s">
        <v>1751</v>
      </c>
      <c r="I19" s="322">
        <v>19499</v>
      </c>
      <c r="J19" s="322">
        <v>19499</v>
      </c>
      <c r="K19" s="323" t="s">
        <v>2570</v>
      </c>
      <c r="L19" s="324">
        <v>42445</v>
      </c>
      <c r="M19" s="291" t="s">
        <v>1752</v>
      </c>
      <c r="N19" s="323" t="s">
        <v>1715</v>
      </c>
      <c r="O19" s="545" t="s">
        <v>4048</v>
      </c>
    </row>
    <row r="20" spans="1:15" ht="102" x14ac:dyDescent="0.25">
      <c r="A20" s="319">
        <v>21</v>
      </c>
      <c r="B20" s="319">
        <v>15</v>
      </c>
      <c r="C20" s="320" t="s">
        <v>1718</v>
      </c>
      <c r="D20" s="320" t="s">
        <v>3699</v>
      </c>
      <c r="E20" s="326">
        <v>2000</v>
      </c>
      <c r="F20" s="320"/>
      <c r="G20" s="392"/>
      <c r="H20" s="392"/>
      <c r="I20" s="322">
        <v>10880</v>
      </c>
      <c r="J20" s="322">
        <v>10880</v>
      </c>
      <c r="K20" s="392"/>
      <c r="L20" s="323"/>
      <c r="M20" s="392"/>
      <c r="N20" s="323" t="s">
        <v>1715</v>
      </c>
      <c r="O20" s="545" t="s">
        <v>4049</v>
      </c>
    </row>
    <row r="21" spans="1:15" ht="94.5" customHeight="1" x14ac:dyDescent="0.25">
      <c r="A21" s="319">
        <v>22</v>
      </c>
      <c r="B21" s="319">
        <v>16</v>
      </c>
      <c r="C21" s="320" t="s">
        <v>1908</v>
      </c>
      <c r="D21" s="320" t="s">
        <v>3700</v>
      </c>
      <c r="E21" s="326">
        <v>1989</v>
      </c>
      <c r="F21" s="320" t="s">
        <v>1753</v>
      </c>
      <c r="G21" s="320"/>
      <c r="H21" s="320" t="s">
        <v>1754</v>
      </c>
      <c r="I21" s="322">
        <v>29947</v>
      </c>
      <c r="J21" s="322">
        <v>29947</v>
      </c>
      <c r="K21" s="323" t="s">
        <v>2570</v>
      </c>
      <c r="L21" s="324">
        <v>42440</v>
      </c>
      <c r="M21" s="291" t="s">
        <v>1755</v>
      </c>
      <c r="N21" s="323" t="s">
        <v>1715</v>
      </c>
      <c r="O21" s="545" t="s">
        <v>4048</v>
      </c>
    </row>
    <row r="22" spans="1:15" ht="102" x14ac:dyDescent="0.25">
      <c r="A22" s="319">
        <v>23</v>
      </c>
      <c r="B22" s="319">
        <v>17</v>
      </c>
      <c r="C22" s="291" t="s">
        <v>1756</v>
      </c>
      <c r="D22" s="320" t="s">
        <v>3701</v>
      </c>
      <c r="E22" s="321">
        <v>1991</v>
      </c>
      <c r="F22" s="291" t="s">
        <v>1757</v>
      </c>
      <c r="G22" s="321"/>
      <c r="H22" s="321">
        <v>1311</v>
      </c>
      <c r="I22" s="334">
        <v>34787</v>
      </c>
      <c r="J22" s="334">
        <v>34787</v>
      </c>
      <c r="K22" s="323" t="s">
        <v>2570</v>
      </c>
      <c r="L22" s="324">
        <v>42443</v>
      </c>
      <c r="M22" s="291" t="s">
        <v>1758</v>
      </c>
      <c r="N22" s="323" t="s">
        <v>1715</v>
      </c>
      <c r="O22" s="545" t="s">
        <v>4049</v>
      </c>
    </row>
    <row r="23" spans="1:15" ht="24.75" x14ac:dyDescent="0.25">
      <c r="A23" s="319">
        <v>24</v>
      </c>
      <c r="B23" s="297">
        <v>1456</v>
      </c>
      <c r="C23" s="320" t="s">
        <v>1759</v>
      </c>
      <c r="D23" s="323"/>
      <c r="E23" s="320">
        <v>2012</v>
      </c>
      <c r="F23" s="320"/>
      <c r="G23" s="320"/>
      <c r="H23" s="320" t="s">
        <v>1762</v>
      </c>
      <c r="I23" s="322">
        <v>1799215.2</v>
      </c>
      <c r="J23" s="322">
        <v>0</v>
      </c>
      <c r="K23" s="392"/>
      <c r="L23" s="323"/>
      <c r="M23" s="320" t="s">
        <v>1764</v>
      </c>
      <c r="N23" s="323" t="s">
        <v>1715</v>
      </c>
      <c r="O23" s="393"/>
    </row>
    <row r="24" spans="1:15" ht="120.75" x14ac:dyDescent="0.25">
      <c r="A24" s="319">
        <v>25</v>
      </c>
      <c r="B24" s="297">
        <v>2495</v>
      </c>
      <c r="C24" s="320" t="s">
        <v>1760</v>
      </c>
      <c r="D24" s="323" t="s">
        <v>3702</v>
      </c>
      <c r="E24" s="320">
        <v>2017</v>
      </c>
      <c r="F24" s="320" t="s">
        <v>1761</v>
      </c>
      <c r="G24" s="320"/>
      <c r="H24" s="320" t="s">
        <v>1763</v>
      </c>
      <c r="I24" s="322">
        <v>9415774.3499999996</v>
      </c>
      <c r="J24" s="322">
        <v>582881.26</v>
      </c>
      <c r="K24" s="323" t="s">
        <v>2570</v>
      </c>
      <c r="L24" s="324">
        <v>43040</v>
      </c>
      <c r="M24" s="320" t="s">
        <v>1765</v>
      </c>
      <c r="N24" s="323" t="s">
        <v>1715</v>
      </c>
      <c r="O24" s="545" t="s">
        <v>4049</v>
      </c>
    </row>
    <row r="25" spans="1:15" x14ac:dyDescent="0.25">
      <c r="A25" s="1056" t="s">
        <v>1766</v>
      </c>
      <c r="B25" s="1057"/>
      <c r="C25" s="1058"/>
      <c r="D25" s="568"/>
      <c r="E25" s="568"/>
      <c r="F25" s="568"/>
      <c r="G25" s="569"/>
      <c r="H25" s="569"/>
      <c r="I25" s="400">
        <f>SUM(I7:I24)</f>
        <v>11615437.050000001</v>
      </c>
      <c r="J25" s="400">
        <f>SUM(J7:J24)</f>
        <v>840432.76</v>
      </c>
      <c r="K25" s="392"/>
      <c r="L25" s="323"/>
      <c r="M25" s="392"/>
      <c r="N25" s="392"/>
      <c r="O25" s="393"/>
    </row>
    <row r="26" spans="1:15" ht="57" x14ac:dyDescent="0.25">
      <c r="A26" s="570"/>
      <c r="B26" s="571"/>
      <c r="C26" s="466" t="s">
        <v>3284</v>
      </c>
      <c r="D26" s="467"/>
      <c r="E26" s="467">
        <v>1930</v>
      </c>
      <c r="F26" s="568"/>
      <c r="G26" s="569"/>
      <c r="H26" s="467" t="s">
        <v>3293</v>
      </c>
      <c r="I26" s="468">
        <v>61018</v>
      </c>
      <c r="J26" s="468"/>
      <c r="K26" s="392"/>
      <c r="L26" s="323"/>
      <c r="M26" s="466" t="s">
        <v>3302</v>
      </c>
      <c r="N26" s="392"/>
      <c r="O26" s="393"/>
    </row>
    <row r="27" spans="1:15" ht="57" x14ac:dyDescent="0.25">
      <c r="A27" s="570"/>
      <c r="B27" s="571"/>
      <c r="C27" s="466" t="s">
        <v>3285</v>
      </c>
      <c r="D27" s="467"/>
      <c r="E27" s="467">
        <v>1930</v>
      </c>
      <c r="F27" s="568"/>
      <c r="G27" s="569"/>
      <c r="H27" s="498" t="s">
        <v>3294</v>
      </c>
      <c r="I27" s="468">
        <v>23971</v>
      </c>
      <c r="J27" s="468"/>
      <c r="K27" s="392"/>
      <c r="L27" s="323"/>
      <c r="M27" s="466" t="s">
        <v>3303</v>
      </c>
      <c r="N27" s="392"/>
      <c r="O27" s="393"/>
    </row>
    <row r="28" spans="1:15" ht="57" x14ac:dyDescent="0.25">
      <c r="A28" s="570"/>
      <c r="B28" s="571"/>
      <c r="C28" s="466" t="s">
        <v>3286</v>
      </c>
      <c r="D28" s="467"/>
      <c r="E28" s="467">
        <v>1930</v>
      </c>
      <c r="F28" s="568"/>
      <c r="G28" s="569"/>
      <c r="H28" s="498" t="s">
        <v>3295</v>
      </c>
      <c r="I28" s="468">
        <v>15254</v>
      </c>
      <c r="J28" s="468"/>
      <c r="K28" s="392"/>
      <c r="L28" s="323"/>
      <c r="M28" s="466" t="s">
        <v>3304</v>
      </c>
      <c r="N28" s="392"/>
      <c r="O28" s="393"/>
    </row>
    <row r="29" spans="1:15" ht="57" x14ac:dyDescent="0.25">
      <c r="A29" s="570"/>
      <c r="B29" s="571"/>
      <c r="C29" s="466" t="s">
        <v>3287</v>
      </c>
      <c r="D29" s="467"/>
      <c r="E29" s="467">
        <v>1930</v>
      </c>
      <c r="F29" s="568"/>
      <c r="G29" s="569"/>
      <c r="H29" s="498" t="s">
        <v>3296</v>
      </c>
      <c r="I29" s="468">
        <v>6537</v>
      </c>
      <c r="J29" s="468"/>
      <c r="K29" s="392"/>
      <c r="L29" s="323"/>
      <c r="M29" s="466" t="s">
        <v>3305</v>
      </c>
      <c r="N29" s="392"/>
      <c r="O29" s="393"/>
    </row>
    <row r="30" spans="1:15" ht="57" x14ac:dyDescent="0.25">
      <c r="A30" s="570"/>
      <c r="B30" s="571"/>
      <c r="C30" s="466" t="s">
        <v>3288</v>
      </c>
      <c r="D30" s="467"/>
      <c r="E30" s="467">
        <v>1930</v>
      </c>
      <c r="F30" s="568"/>
      <c r="G30" s="569"/>
      <c r="H30" s="498" t="s">
        <v>3297</v>
      </c>
      <c r="I30" s="468">
        <v>9806</v>
      </c>
      <c r="J30" s="468"/>
      <c r="K30" s="392"/>
      <c r="L30" s="323"/>
      <c r="M30" s="466" t="s">
        <v>3306</v>
      </c>
      <c r="N30" s="392"/>
      <c r="O30" s="393"/>
    </row>
    <row r="31" spans="1:15" ht="57" x14ac:dyDescent="0.25">
      <c r="A31" s="570"/>
      <c r="B31" s="571"/>
      <c r="C31" s="466" t="s">
        <v>3289</v>
      </c>
      <c r="D31" s="467"/>
      <c r="E31" s="467">
        <v>1930</v>
      </c>
      <c r="F31" s="568"/>
      <c r="G31" s="569"/>
      <c r="H31" s="498" t="s">
        <v>3298</v>
      </c>
      <c r="I31" s="468">
        <v>13947</v>
      </c>
      <c r="J31" s="468"/>
      <c r="K31" s="392"/>
      <c r="L31" s="323"/>
      <c r="M31" s="466" t="s">
        <v>3307</v>
      </c>
      <c r="N31" s="392"/>
      <c r="O31" s="393"/>
    </row>
    <row r="32" spans="1:15" ht="57" x14ac:dyDescent="0.25">
      <c r="A32" s="570"/>
      <c r="B32" s="571"/>
      <c r="C32" s="466" t="s">
        <v>3290</v>
      </c>
      <c r="D32" s="467"/>
      <c r="E32" s="467">
        <v>1930</v>
      </c>
      <c r="F32" s="568"/>
      <c r="G32" s="569"/>
      <c r="H32" s="498" t="s">
        <v>3299</v>
      </c>
      <c r="I32" s="468">
        <v>47942</v>
      </c>
      <c r="J32" s="468"/>
      <c r="K32" s="392"/>
      <c r="L32" s="323"/>
      <c r="M32" s="466" t="s">
        <v>3308</v>
      </c>
      <c r="N32" s="392"/>
      <c r="O32" s="393"/>
    </row>
    <row r="33" spans="1:16" ht="57" x14ac:dyDescent="0.25">
      <c r="A33" s="570"/>
      <c r="B33" s="571"/>
      <c r="C33" s="466" t="s">
        <v>3291</v>
      </c>
      <c r="D33" s="467"/>
      <c r="E33" s="467">
        <v>1930</v>
      </c>
      <c r="F33" s="568"/>
      <c r="G33" s="569"/>
      <c r="H33" s="498" t="s">
        <v>3300</v>
      </c>
      <c r="I33" s="468">
        <v>29419</v>
      </c>
      <c r="J33" s="468"/>
      <c r="K33" s="392"/>
      <c r="L33" s="323"/>
      <c r="M33" s="466" t="s">
        <v>3309</v>
      </c>
      <c r="N33" s="392"/>
      <c r="O33" s="393"/>
    </row>
    <row r="34" spans="1:16" ht="57" x14ac:dyDescent="0.25">
      <c r="A34" s="570"/>
      <c r="B34" s="571"/>
      <c r="C34" s="466" t="s">
        <v>3292</v>
      </c>
      <c r="D34" s="467"/>
      <c r="E34" s="467">
        <v>1930</v>
      </c>
      <c r="F34" s="568"/>
      <c r="G34" s="569"/>
      <c r="H34" s="498" t="s">
        <v>3301</v>
      </c>
      <c r="I34" s="468">
        <v>8280</v>
      </c>
      <c r="J34" s="468"/>
      <c r="K34" s="392"/>
      <c r="L34" s="323"/>
      <c r="M34" s="466" t="s">
        <v>3310</v>
      </c>
      <c r="N34" s="392"/>
      <c r="O34" s="393"/>
    </row>
    <row r="35" spans="1:16" ht="60.75" x14ac:dyDescent="0.25">
      <c r="A35" s="319">
        <v>26</v>
      </c>
      <c r="B35" s="385" t="s">
        <v>1900</v>
      </c>
      <c r="C35" s="349" t="s">
        <v>3661</v>
      </c>
      <c r="D35" s="323" t="s">
        <v>3809</v>
      </c>
      <c r="E35" s="348">
        <v>1982</v>
      </c>
      <c r="F35" s="538" t="s">
        <v>1895</v>
      </c>
      <c r="G35" s="348"/>
      <c r="H35" s="348" t="s">
        <v>1896</v>
      </c>
      <c r="I35" s="334">
        <v>21750548.399999999</v>
      </c>
      <c r="J35" s="334">
        <v>21750548.399999999</v>
      </c>
      <c r="K35" s="392"/>
      <c r="L35" s="324">
        <v>42150</v>
      </c>
      <c r="M35" s="149" t="s">
        <v>1897</v>
      </c>
      <c r="N35" s="336" t="s">
        <v>1891</v>
      </c>
      <c r="O35" s="393" t="s">
        <v>1905</v>
      </c>
      <c r="P35" s="572"/>
    </row>
    <row r="36" spans="1:16" ht="48.75" x14ac:dyDescent="0.25">
      <c r="A36" s="319">
        <v>27</v>
      </c>
      <c r="B36" s="385" t="s">
        <v>1901</v>
      </c>
      <c r="C36" s="349" t="s">
        <v>3663</v>
      </c>
      <c r="D36" s="323" t="s">
        <v>1906</v>
      </c>
      <c r="E36" s="348">
        <v>2008</v>
      </c>
      <c r="F36" s="348"/>
      <c r="G36" s="334"/>
      <c r="H36" s="334"/>
      <c r="I36" s="334">
        <v>99004</v>
      </c>
      <c r="J36" s="334">
        <v>43891.33</v>
      </c>
      <c r="K36" s="392"/>
      <c r="L36" s="323"/>
      <c r="M36" s="149"/>
      <c r="N36" s="336" t="s">
        <v>1891</v>
      </c>
      <c r="O36" s="393"/>
    </row>
    <row r="37" spans="1:16" ht="108.75" x14ac:dyDescent="0.25">
      <c r="A37" s="319">
        <v>28</v>
      </c>
      <c r="B37" s="385" t="s">
        <v>1902</v>
      </c>
      <c r="C37" s="349" t="s">
        <v>3662</v>
      </c>
      <c r="D37" s="323" t="s">
        <v>3163</v>
      </c>
      <c r="E37" s="348">
        <v>1989</v>
      </c>
      <c r="F37" s="348"/>
      <c r="G37" s="348"/>
      <c r="H37" s="348" t="s">
        <v>2098</v>
      </c>
      <c r="I37" s="334">
        <v>1200000</v>
      </c>
      <c r="J37" s="334">
        <v>1200000</v>
      </c>
      <c r="K37" s="392"/>
      <c r="L37" s="323"/>
      <c r="M37" s="395" t="s">
        <v>1898</v>
      </c>
      <c r="N37" s="336" t="s">
        <v>1891</v>
      </c>
      <c r="O37" s="393"/>
    </row>
    <row r="38" spans="1:16" ht="48.75" x14ac:dyDescent="0.25">
      <c r="A38" s="319">
        <v>29</v>
      </c>
      <c r="B38" s="385" t="s">
        <v>1903</v>
      </c>
      <c r="C38" s="349" t="s">
        <v>3664</v>
      </c>
      <c r="D38" s="323" t="s">
        <v>1907</v>
      </c>
      <c r="E38" s="348">
        <v>2007</v>
      </c>
      <c r="F38" s="348"/>
      <c r="G38" s="348"/>
      <c r="H38" s="348" t="s">
        <v>2099</v>
      </c>
      <c r="I38" s="334">
        <v>133328</v>
      </c>
      <c r="J38" s="334">
        <v>58929.04</v>
      </c>
      <c r="K38" s="392"/>
      <c r="L38" s="323"/>
      <c r="M38" s="396" t="s">
        <v>1899</v>
      </c>
      <c r="N38" s="336" t="s">
        <v>1891</v>
      </c>
      <c r="O38" s="393"/>
    </row>
    <row r="39" spans="1:16" ht="195.75" customHeight="1" x14ac:dyDescent="0.25">
      <c r="A39" s="319">
        <v>30</v>
      </c>
      <c r="B39" s="397" t="s">
        <v>1904</v>
      </c>
      <c r="C39" s="349" t="s">
        <v>3703</v>
      </c>
      <c r="D39" s="323" t="s">
        <v>2611</v>
      </c>
      <c r="E39" s="398">
        <v>2015</v>
      </c>
      <c r="F39" s="348"/>
      <c r="G39" s="348"/>
      <c r="H39" s="348" t="s">
        <v>2612</v>
      </c>
      <c r="I39" s="399">
        <v>808166</v>
      </c>
      <c r="J39" s="399">
        <v>215510.88</v>
      </c>
      <c r="K39" s="392"/>
      <c r="L39" s="323"/>
      <c r="M39" s="149"/>
      <c r="N39" s="336" t="s">
        <v>1891</v>
      </c>
      <c r="O39" s="393"/>
    </row>
    <row r="40" spans="1:16" x14ac:dyDescent="0.25">
      <c r="A40" s="1056" t="s">
        <v>1989</v>
      </c>
      <c r="B40" s="1057"/>
      <c r="C40" s="1058"/>
      <c r="D40" s="323"/>
      <c r="E40" s="323"/>
      <c r="F40" s="323"/>
      <c r="G40" s="392"/>
      <c r="H40" s="392"/>
      <c r="I40" s="400">
        <f>SUM(I35:I39)</f>
        <v>23991046.399999999</v>
      </c>
      <c r="J40" s="400">
        <f>SUM(J35:J39)</f>
        <v>23268879.649999995</v>
      </c>
      <c r="K40" s="392"/>
      <c r="L40" s="323"/>
      <c r="M40" s="392"/>
      <c r="N40" s="392"/>
      <c r="O40" s="393"/>
    </row>
    <row r="41" spans="1:16" ht="36.75" x14ac:dyDescent="0.25">
      <c r="A41" s="319">
        <v>31</v>
      </c>
      <c r="B41" s="358">
        <v>407</v>
      </c>
      <c r="C41" s="349" t="s">
        <v>1992</v>
      </c>
      <c r="D41" s="323"/>
      <c r="E41" s="323">
        <v>1979</v>
      </c>
      <c r="F41" s="323"/>
      <c r="G41" s="392"/>
      <c r="H41" s="392"/>
      <c r="I41" s="334">
        <v>51346</v>
      </c>
      <c r="J41" s="334">
        <v>51346</v>
      </c>
      <c r="K41" s="392"/>
      <c r="L41" s="323"/>
      <c r="M41" s="392"/>
      <c r="N41" s="336" t="s">
        <v>1990</v>
      </c>
      <c r="O41" s="393"/>
    </row>
    <row r="42" spans="1:16" ht="25.5" customHeight="1" x14ac:dyDescent="0.25">
      <c r="A42" s="1059" t="s">
        <v>1993</v>
      </c>
      <c r="B42" s="1060"/>
      <c r="C42" s="1061"/>
      <c r="D42" s="323"/>
      <c r="E42" s="323"/>
      <c r="F42" s="323"/>
      <c r="G42" s="392"/>
      <c r="H42" s="392"/>
      <c r="I42" s="573">
        <f>SUM(I41)</f>
        <v>51346</v>
      </c>
      <c r="J42" s="573">
        <f>SUM(J41)</f>
        <v>51346</v>
      </c>
      <c r="K42" s="392"/>
      <c r="L42" s="323"/>
      <c r="M42" s="392"/>
      <c r="N42" s="392"/>
      <c r="O42" s="393"/>
    </row>
    <row r="43" spans="1:16" ht="36.75" x14ac:dyDescent="0.25">
      <c r="A43" s="319">
        <v>32</v>
      </c>
      <c r="B43" s="358">
        <v>416</v>
      </c>
      <c r="C43" s="349" t="s">
        <v>2613</v>
      </c>
      <c r="D43" s="323" t="s">
        <v>2035</v>
      </c>
      <c r="E43" s="348">
        <v>2012</v>
      </c>
      <c r="F43" s="323"/>
      <c r="G43" s="392"/>
      <c r="H43" s="392"/>
      <c r="I43" s="334">
        <v>3176680</v>
      </c>
      <c r="J43" s="334">
        <v>1065262.8</v>
      </c>
      <c r="K43" s="392"/>
      <c r="L43" s="324">
        <v>41271</v>
      </c>
      <c r="M43" s="444" t="s">
        <v>2034</v>
      </c>
      <c r="N43" s="336" t="s">
        <v>2032</v>
      </c>
      <c r="O43" s="393"/>
    </row>
    <row r="44" spans="1:16" ht="26.45" customHeight="1" x14ac:dyDescent="0.25">
      <c r="A44" s="1034" t="s">
        <v>2033</v>
      </c>
      <c r="B44" s="1035"/>
      <c r="C44" s="1036"/>
      <c r="D44" s="323"/>
      <c r="E44" s="323"/>
      <c r="F44" s="323"/>
      <c r="G44" s="392"/>
      <c r="H44" s="392"/>
      <c r="I44" s="573">
        <f>SUM(I43)</f>
        <v>3176680</v>
      </c>
      <c r="J44" s="573">
        <f>SUM(J43)</f>
        <v>1065262.8</v>
      </c>
      <c r="K44" s="392"/>
      <c r="L44" s="323"/>
      <c r="M44" s="392"/>
      <c r="N44" s="392"/>
      <c r="O44" s="393"/>
    </row>
    <row r="45" spans="1:16" ht="40.5" customHeight="1" x14ac:dyDescent="0.25">
      <c r="A45" s="319">
        <v>33</v>
      </c>
      <c r="B45" s="574">
        <v>444</v>
      </c>
      <c r="C45" s="349" t="s">
        <v>2096</v>
      </c>
      <c r="D45" s="394" t="s">
        <v>2100</v>
      </c>
      <c r="E45" s="348">
        <v>1985</v>
      </c>
      <c r="F45" s="323"/>
      <c r="G45" s="348" t="s">
        <v>2097</v>
      </c>
      <c r="H45" s="348"/>
      <c r="I45" s="334">
        <v>1564</v>
      </c>
      <c r="J45" s="334">
        <v>1564</v>
      </c>
      <c r="K45" s="392"/>
      <c r="L45" s="323"/>
      <c r="M45" s="392"/>
      <c r="N45" s="336" t="s">
        <v>2092</v>
      </c>
      <c r="O45" s="393"/>
    </row>
    <row r="46" spans="1:16" ht="24" customHeight="1" x14ac:dyDescent="0.25">
      <c r="A46" s="1034" t="s">
        <v>2094</v>
      </c>
      <c r="B46" s="1035"/>
      <c r="C46" s="1036"/>
      <c r="D46" s="323"/>
      <c r="E46" s="323"/>
      <c r="F46" s="323"/>
      <c r="G46" s="392"/>
      <c r="H46" s="392"/>
      <c r="I46" s="573">
        <f>SUM(I45)</f>
        <v>1564</v>
      </c>
      <c r="J46" s="573">
        <f>SUM(J45)</f>
        <v>1564</v>
      </c>
      <c r="K46" s="392"/>
      <c r="L46" s="323"/>
      <c r="M46" s="392"/>
      <c r="N46" s="392"/>
      <c r="O46" s="393"/>
    </row>
    <row r="47" spans="1:16" ht="48.75" x14ac:dyDescent="0.25">
      <c r="A47" s="319">
        <v>34</v>
      </c>
      <c r="B47" s="420">
        <v>490</v>
      </c>
      <c r="C47" s="291" t="s">
        <v>2228</v>
      </c>
      <c r="D47" s="438" t="s">
        <v>2225</v>
      </c>
      <c r="E47" s="341">
        <v>2001</v>
      </c>
      <c r="F47" s="323"/>
      <c r="G47" s="392"/>
      <c r="H47" s="392"/>
      <c r="I47" s="342">
        <v>315200</v>
      </c>
      <c r="J47" s="575">
        <v>104383.2</v>
      </c>
      <c r="K47" s="392"/>
      <c r="L47" s="323" t="s">
        <v>2229</v>
      </c>
      <c r="M47" s="292" t="s">
        <v>2230</v>
      </c>
      <c r="N47" s="336" t="s">
        <v>2224</v>
      </c>
      <c r="O47" s="393"/>
    </row>
    <row r="48" spans="1:16" ht="26.25" customHeight="1" x14ac:dyDescent="0.25">
      <c r="A48" s="964" t="s">
        <v>2226</v>
      </c>
      <c r="B48" s="962"/>
      <c r="C48" s="962"/>
      <c r="D48" s="963"/>
      <c r="E48" s="323"/>
      <c r="F48" s="323"/>
      <c r="G48" s="392"/>
      <c r="H48" s="392"/>
      <c r="I48" s="573">
        <f>SUM(I47)</f>
        <v>315200</v>
      </c>
      <c r="J48" s="573">
        <f>SUM(J47)</f>
        <v>104383.2</v>
      </c>
      <c r="K48" s="392"/>
      <c r="L48" s="323"/>
      <c r="M48" s="392"/>
      <c r="N48" s="392"/>
      <c r="O48" s="393"/>
    </row>
    <row r="49" spans="1:15" ht="60.75" x14ac:dyDescent="0.25">
      <c r="A49" s="319">
        <v>35</v>
      </c>
      <c r="B49" s="319" t="s">
        <v>3660</v>
      </c>
      <c r="C49" s="323" t="s">
        <v>2246</v>
      </c>
      <c r="D49" s="438" t="s">
        <v>2243</v>
      </c>
      <c r="E49" s="323">
        <v>2014</v>
      </c>
      <c r="F49" s="323"/>
      <c r="G49" s="392"/>
      <c r="H49" s="392"/>
      <c r="I49" s="576">
        <v>19771.560000000001</v>
      </c>
      <c r="J49" s="576">
        <v>19771.560000000001</v>
      </c>
      <c r="K49" s="392"/>
      <c r="L49" s="323"/>
      <c r="M49" s="392"/>
      <c r="N49" s="336" t="s">
        <v>2247</v>
      </c>
      <c r="O49" s="393"/>
    </row>
    <row r="50" spans="1:15" ht="27" customHeight="1" x14ac:dyDescent="0.25">
      <c r="A50" s="964" t="s">
        <v>2245</v>
      </c>
      <c r="B50" s="962"/>
      <c r="C50" s="962"/>
      <c r="D50" s="963"/>
      <c r="E50" s="323">
        <v>2014</v>
      </c>
      <c r="F50" s="323"/>
      <c r="G50" s="392"/>
      <c r="H50" s="392"/>
      <c r="I50" s="573">
        <f>SUM(I49)</f>
        <v>19771.560000000001</v>
      </c>
      <c r="J50" s="573">
        <f>SUM(J49)</f>
        <v>19771.560000000001</v>
      </c>
      <c r="K50" s="392"/>
      <c r="L50" s="323"/>
      <c r="M50" s="392"/>
      <c r="N50" s="392"/>
      <c r="O50" s="393"/>
    </row>
    <row r="51" spans="1:15" ht="41.25" customHeight="1" x14ac:dyDescent="0.25">
      <c r="A51" s="319">
        <v>36</v>
      </c>
      <c r="B51" s="420">
        <v>460</v>
      </c>
      <c r="C51" s="291" t="s">
        <v>2311</v>
      </c>
      <c r="D51" s="345" t="s">
        <v>2314</v>
      </c>
      <c r="E51" s="341">
        <v>1979</v>
      </c>
      <c r="F51" s="323"/>
      <c r="G51" s="392"/>
      <c r="H51" s="392"/>
      <c r="I51" s="342">
        <v>70000</v>
      </c>
      <c r="J51" s="342">
        <v>70000</v>
      </c>
      <c r="K51" s="392"/>
      <c r="L51" s="323"/>
      <c r="M51" s="336"/>
      <c r="N51" s="336" t="s">
        <v>2307</v>
      </c>
      <c r="O51" s="393"/>
    </row>
    <row r="52" spans="1:15" ht="36.75" x14ac:dyDescent="0.25">
      <c r="A52" s="319">
        <v>37</v>
      </c>
      <c r="B52" s="420">
        <v>461</v>
      </c>
      <c r="C52" s="291" t="s">
        <v>2312</v>
      </c>
      <c r="D52" s="345" t="s">
        <v>2315</v>
      </c>
      <c r="E52" s="341">
        <v>1979</v>
      </c>
      <c r="F52" s="323"/>
      <c r="G52" s="392"/>
      <c r="H52" s="392"/>
      <c r="I52" s="342">
        <v>50000</v>
      </c>
      <c r="J52" s="342">
        <v>50000</v>
      </c>
      <c r="K52" s="392"/>
      <c r="L52" s="323"/>
      <c r="M52" s="336"/>
      <c r="N52" s="336" t="s">
        <v>2307</v>
      </c>
      <c r="O52" s="393"/>
    </row>
    <row r="53" spans="1:15" ht="36.75" x14ac:dyDescent="0.25">
      <c r="A53" s="319">
        <v>38</v>
      </c>
      <c r="B53" s="420">
        <v>462</v>
      </c>
      <c r="C53" s="291" t="s">
        <v>2313</v>
      </c>
      <c r="D53" s="345" t="s">
        <v>2316</v>
      </c>
      <c r="E53" s="341">
        <v>1979</v>
      </c>
      <c r="F53" s="323"/>
      <c r="G53" s="392"/>
      <c r="H53" s="392"/>
      <c r="I53" s="342">
        <v>50000</v>
      </c>
      <c r="J53" s="342">
        <v>50000</v>
      </c>
      <c r="K53" s="392"/>
      <c r="L53" s="323"/>
      <c r="M53" s="336"/>
      <c r="N53" s="336" t="s">
        <v>2307</v>
      </c>
      <c r="O53" s="393"/>
    </row>
    <row r="54" spans="1:15" x14ac:dyDescent="0.25">
      <c r="A54" s="964" t="s">
        <v>2308</v>
      </c>
      <c r="B54" s="962"/>
      <c r="C54" s="962"/>
      <c r="D54" s="963"/>
      <c r="E54" s="323"/>
      <c r="F54" s="323"/>
      <c r="G54" s="392"/>
      <c r="H54" s="392"/>
      <c r="I54" s="573">
        <f>SUM(I51:I53)</f>
        <v>170000</v>
      </c>
      <c r="J54" s="573">
        <f>SUM(J51:J53)</f>
        <v>170000</v>
      </c>
      <c r="K54" s="392"/>
      <c r="L54" s="323"/>
      <c r="M54" s="336"/>
      <c r="N54" s="392"/>
      <c r="O54" s="393"/>
    </row>
    <row r="55" spans="1:15" s="424" customFormat="1" ht="82.15" customHeight="1" x14ac:dyDescent="0.25">
      <c r="A55" s="419">
        <v>39</v>
      </c>
      <c r="B55" s="420">
        <v>468</v>
      </c>
      <c r="C55" s="291" t="s">
        <v>2331</v>
      </c>
      <c r="D55" s="291" t="s">
        <v>2330</v>
      </c>
      <c r="E55" s="341">
        <v>1990</v>
      </c>
      <c r="F55" s="321" t="s">
        <v>2327</v>
      </c>
      <c r="G55" s="321" t="s">
        <v>2328</v>
      </c>
      <c r="H55" s="321"/>
      <c r="I55" s="342">
        <v>249138</v>
      </c>
      <c r="J55" s="342">
        <v>249138</v>
      </c>
      <c r="K55" s="342">
        <v>5344710.26</v>
      </c>
      <c r="L55" s="421">
        <v>42404</v>
      </c>
      <c r="M55" s="292" t="s">
        <v>2329</v>
      </c>
      <c r="N55" s="422" t="s">
        <v>2322</v>
      </c>
      <c r="O55" s="423"/>
    </row>
    <row r="56" spans="1:15" s="424" customFormat="1" ht="56.45" customHeight="1" x14ac:dyDescent="0.25">
      <c r="A56" s="419">
        <v>40</v>
      </c>
      <c r="B56" s="420">
        <v>469</v>
      </c>
      <c r="C56" s="291" t="s">
        <v>2326</v>
      </c>
      <c r="D56" s="291"/>
      <c r="E56" s="341">
        <v>2013</v>
      </c>
      <c r="F56" s="321"/>
      <c r="G56" s="321"/>
      <c r="H56" s="321">
        <v>1000</v>
      </c>
      <c r="I56" s="342">
        <v>1588323.47</v>
      </c>
      <c r="J56" s="425">
        <v>292663.37</v>
      </c>
      <c r="K56" s="421"/>
      <c r="L56" s="421">
        <v>41569</v>
      </c>
      <c r="M56" s="292" t="s">
        <v>2332</v>
      </c>
      <c r="N56" s="422" t="s">
        <v>2322</v>
      </c>
      <c r="O56" s="423"/>
    </row>
    <row r="57" spans="1:15" x14ac:dyDescent="0.25">
      <c r="A57" s="964" t="s">
        <v>2336</v>
      </c>
      <c r="B57" s="962"/>
      <c r="C57" s="962"/>
      <c r="D57" s="963"/>
      <c r="E57" s="323"/>
      <c r="F57" s="323"/>
      <c r="G57" s="392"/>
      <c r="H57" s="392"/>
      <c r="I57" s="573">
        <f>SUM(I55:I56)</f>
        <v>1837461.47</v>
      </c>
      <c r="J57" s="573">
        <f>SUM(J55:J56)</f>
        <v>541801.37</v>
      </c>
      <c r="K57" s="392"/>
      <c r="L57" s="323"/>
      <c r="M57" s="392"/>
      <c r="N57" s="392"/>
      <c r="O57" s="393"/>
    </row>
    <row r="58" spans="1:15" ht="113.25" customHeight="1" x14ac:dyDescent="0.25">
      <c r="A58" s="577">
        <v>41</v>
      </c>
      <c r="B58" s="546">
        <v>527</v>
      </c>
      <c r="C58" s="349" t="s">
        <v>2381</v>
      </c>
      <c r="D58" s="323" t="s">
        <v>2382</v>
      </c>
      <c r="E58" s="349">
        <v>2013</v>
      </c>
      <c r="F58" s="386" t="s">
        <v>2383</v>
      </c>
      <c r="G58" s="578"/>
      <c r="H58" s="348">
        <v>1200</v>
      </c>
      <c r="I58" s="579">
        <v>4079556.18</v>
      </c>
      <c r="J58" s="579">
        <v>770582.8</v>
      </c>
      <c r="K58" s="580"/>
      <c r="L58" s="421">
        <v>41697</v>
      </c>
      <c r="M58" s="323" t="s">
        <v>2513</v>
      </c>
      <c r="N58" s="149" t="s">
        <v>2512</v>
      </c>
      <c r="O58" s="149" t="s">
        <v>2375</v>
      </c>
    </row>
    <row r="59" spans="1:15" ht="123.75" customHeight="1" x14ac:dyDescent="0.25">
      <c r="A59" s="577">
        <v>42</v>
      </c>
      <c r="B59" s="546" t="s">
        <v>2614</v>
      </c>
      <c r="C59" s="149" t="s">
        <v>2384</v>
      </c>
      <c r="D59" s="323" t="s">
        <v>3429</v>
      </c>
      <c r="E59" s="349">
        <v>1991</v>
      </c>
      <c r="F59" s="323"/>
      <c r="G59" s="578"/>
      <c r="H59" s="348">
        <v>5525</v>
      </c>
      <c r="I59" s="579">
        <v>13323133</v>
      </c>
      <c r="J59" s="579">
        <v>2516591.6</v>
      </c>
      <c r="K59" s="580"/>
      <c r="L59" s="581"/>
      <c r="M59" s="323"/>
      <c r="N59" s="149" t="s">
        <v>2512</v>
      </c>
      <c r="O59" s="149" t="s">
        <v>2375</v>
      </c>
    </row>
    <row r="60" spans="1:15" ht="119.25" customHeight="1" x14ac:dyDescent="0.25">
      <c r="A60" s="557">
        <v>43</v>
      </c>
      <c r="B60" s="546">
        <v>528</v>
      </c>
      <c r="C60" s="149" t="s">
        <v>2385</v>
      </c>
      <c r="D60" s="582" t="s">
        <v>2386</v>
      </c>
      <c r="E60" s="349">
        <v>1991</v>
      </c>
      <c r="F60" s="582"/>
      <c r="G60" s="583"/>
      <c r="H60" s="584"/>
      <c r="I60" s="585">
        <v>119000</v>
      </c>
      <c r="J60" s="585">
        <v>64569.72</v>
      </c>
      <c r="K60" s="586"/>
      <c r="L60" s="587"/>
      <c r="M60" s="323"/>
      <c r="N60" s="149" t="s">
        <v>2512</v>
      </c>
      <c r="O60" s="149" t="s">
        <v>2375</v>
      </c>
    </row>
    <row r="61" spans="1:15" ht="102" x14ac:dyDescent="0.25">
      <c r="A61" s="319">
        <v>44</v>
      </c>
      <c r="B61" s="297">
        <v>3</v>
      </c>
      <c r="C61" s="320" t="s">
        <v>1718</v>
      </c>
      <c r="D61" s="320" t="s">
        <v>3958</v>
      </c>
      <c r="E61" s="326">
        <v>1980</v>
      </c>
      <c r="F61" s="320"/>
      <c r="G61" s="320"/>
      <c r="H61" s="320"/>
      <c r="I61" s="322">
        <v>8500</v>
      </c>
      <c r="J61" s="322">
        <v>8500</v>
      </c>
      <c r="K61" s="392"/>
      <c r="L61" s="323"/>
      <c r="M61" s="320"/>
      <c r="N61" s="323" t="s">
        <v>1715</v>
      </c>
      <c r="O61" s="545" t="s">
        <v>4049</v>
      </c>
    </row>
    <row r="62" spans="1:15" ht="102" x14ac:dyDescent="0.25">
      <c r="A62" s="319">
        <v>45</v>
      </c>
      <c r="B62" s="297">
        <v>3</v>
      </c>
      <c r="C62" s="320" t="s">
        <v>1719</v>
      </c>
      <c r="D62" s="320" t="s">
        <v>3686</v>
      </c>
      <c r="E62" s="321">
        <v>1985</v>
      </c>
      <c r="F62" s="320" t="s">
        <v>1720</v>
      </c>
      <c r="G62" s="320"/>
      <c r="H62" s="320" t="s">
        <v>1721</v>
      </c>
      <c r="I62" s="322">
        <v>29440.5</v>
      </c>
      <c r="J62" s="322">
        <v>17090.98</v>
      </c>
      <c r="K62" s="323" t="s">
        <v>2570</v>
      </c>
      <c r="L62" s="324">
        <v>42443</v>
      </c>
      <c r="M62" s="320" t="s">
        <v>1722</v>
      </c>
      <c r="N62" s="323" t="s">
        <v>1715</v>
      </c>
      <c r="O62" s="545" t="s">
        <v>4049</v>
      </c>
    </row>
    <row r="63" spans="1:15" ht="102" x14ac:dyDescent="0.25">
      <c r="A63" s="319">
        <v>46</v>
      </c>
      <c r="B63" s="319">
        <v>5</v>
      </c>
      <c r="C63" s="320" t="s">
        <v>1724</v>
      </c>
      <c r="D63" s="320" t="s">
        <v>3689</v>
      </c>
      <c r="E63" s="479">
        <v>1975</v>
      </c>
      <c r="F63" s="567" t="s">
        <v>1726</v>
      </c>
      <c r="G63" s="320"/>
      <c r="H63" s="320" t="s">
        <v>1728</v>
      </c>
      <c r="I63" s="322">
        <v>2793</v>
      </c>
      <c r="J63" s="322">
        <v>2793</v>
      </c>
      <c r="K63" s="323" t="s">
        <v>2570</v>
      </c>
      <c r="L63" s="324">
        <v>42440</v>
      </c>
      <c r="M63" s="320" t="s">
        <v>1730</v>
      </c>
      <c r="N63" s="323" t="s">
        <v>1715</v>
      </c>
      <c r="O63" s="545" t="s">
        <v>4049</v>
      </c>
    </row>
    <row r="64" spans="1:15" ht="102" x14ac:dyDescent="0.25">
      <c r="A64" s="319">
        <v>47</v>
      </c>
      <c r="B64" s="319">
        <v>7</v>
      </c>
      <c r="C64" s="320" t="s">
        <v>1718</v>
      </c>
      <c r="D64" s="320" t="s">
        <v>3691</v>
      </c>
      <c r="E64" s="320">
        <v>1971</v>
      </c>
      <c r="F64" s="320"/>
      <c r="G64" s="392"/>
      <c r="H64" s="392"/>
      <c r="I64" s="322">
        <v>6800</v>
      </c>
      <c r="J64" s="322">
        <v>6800</v>
      </c>
      <c r="K64" s="392"/>
      <c r="L64" s="323"/>
      <c r="M64" s="392"/>
      <c r="N64" s="323" t="s">
        <v>1715</v>
      </c>
      <c r="O64" s="545" t="s">
        <v>4049</v>
      </c>
    </row>
    <row r="65" spans="1:15" ht="102" x14ac:dyDescent="0.25">
      <c r="A65" s="319">
        <v>48</v>
      </c>
      <c r="B65" s="319">
        <v>7</v>
      </c>
      <c r="C65" s="291" t="s">
        <v>1733</v>
      </c>
      <c r="D65" s="320" t="s">
        <v>3692</v>
      </c>
      <c r="E65" s="320">
        <v>1999</v>
      </c>
      <c r="F65" s="320" t="s">
        <v>3959</v>
      </c>
      <c r="G65" s="326"/>
      <c r="H65" s="326" t="s">
        <v>3783</v>
      </c>
      <c r="I65" s="322">
        <v>30879.75</v>
      </c>
      <c r="J65" s="322">
        <v>30879.75</v>
      </c>
      <c r="K65" s="323" t="s">
        <v>2570</v>
      </c>
      <c r="L65" s="324">
        <v>42414</v>
      </c>
      <c r="M65" s="291" t="s">
        <v>3784</v>
      </c>
      <c r="N65" s="323" t="s">
        <v>1715</v>
      </c>
      <c r="O65" s="545" t="s">
        <v>4049</v>
      </c>
    </row>
    <row r="66" spans="1:15" ht="102" x14ac:dyDescent="0.25">
      <c r="A66" s="319">
        <v>49</v>
      </c>
      <c r="B66" s="319">
        <v>9</v>
      </c>
      <c r="C66" s="320" t="s">
        <v>1718</v>
      </c>
      <c r="D66" s="323" t="s">
        <v>3694</v>
      </c>
      <c r="E66" s="326">
        <v>1990</v>
      </c>
      <c r="F66" s="320"/>
      <c r="G66" s="326"/>
      <c r="H66" s="326"/>
      <c r="I66" s="322">
        <v>8500</v>
      </c>
      <c r="J66" s="322">
        <v>8500</v>
      </c>
      <c r="K66" s="392"/>
      <c r="L66" s="323"/>
      <c r="M66" s="392"/>
      <c r="N66" s="323" t="s">
        <v>1715</v>
      </c>
      <c r="O66" s="545" t="s">
        <v>4049</v>
      </c>
    </row>
    <row r="67" spans="1:15" ht="102" x14ac:dyDescent="0.25">
      <c r="A67" s="319">
        <v>50</v>
      </c>
      <c r="B67" s="319">
        <v>11</v>
      </c>
      <c r="C67" s="320" t="s">
        <v>1718</v>
      </c>
      <c r="D67" s="320" t="s">
        <v>93</v>
      </c>
      <c r="E67" s="323"/>
      <c r="F67" s="323"/>
      <c r="G67" s="326"/>
      <c r="H67" s="326"/>
      <c r="I67" s="322">
        <v>7500</v>
      </c>
      <c r="J67" s="322">
        <v>7500</v>
      </c>
      <c r="K67" s="392"/>
      <c r="L67" s="323"/>
      <c r="M67" s="320"/>
      <c r="N67" s="323" t="s">
        <v>1715</v>
      </c>
      <c r="O67" s="545" t="s">
        <v>4049</v>
      </c>
    </row>
    <row r="68" spans="1:15" ht="117" customHeight="1" x14ac:dyDescent="0.25">
      <c r="A68" s="319">
        <v>51</v>
      </c>
      <c r="B68" s="546">
        <v>529</v>
      </c>
      <c r="C68" s="349" t="s">
        <v>2387</v>
      </c>
      <c r="D68" s="582" t="s">
        <v>2388</v>
      </c>
      <c r="E68" s="349">
        <v>1996</v>
      </c>
      <c r="F68" s="386" t="s">
        <v>2389</v>
      </c>
      <c r="G68" s="583"/>
      <c r="H68" s="588">
        <v>658</v>
      </c>
      <c r="I68" s="585">
        <v>9376.5</v>
      </c>
      <c r="J68" s="585">
        <v>2214.0300000000002</v>
      </c>
      <c r="K68" s="586"/>
      <c r="L68" s="589">
        <v>42443</v>
      </c>
      <c r="M68" s="149" t="s">
        <v>2514</v>
      </c>
      <c r="N68" s="149" t="s">
        <v>2512</v>
      </c>
      <c r="O68" s="149" t="s">
        <v>2375</v>
      </c>
    </row>
    <row r="69" spans="1:15" x14ac:dyDescent="0.25">
      <c r="A69" s="1037" t="s">
        <v>12</v>
      </c>
      <c r="B69" s="1038"/>
      <c r="C69" s="590"/>
      <c r="D69" s="590"/>
      <c r="E69" s="590"/>
      <c r="F69" s="590"/>
      <c r="G69" s="591"/>
      <c r="H69" s="592">
        <f>SUM(H58:H68)</f>
        <v>7383</v>
      </c>
      <c r="I69" s="593">
        <f>SUM(I58:I68)</f>
        <v>17625478.93</v>
      </c>
      <c r="J69" s="593">
        <f>SUM(J58:J68)</f>
        <v>3436021.8800000004</v>
      </c>
      <c r="K69" s="594"/>
      <c r="L69" s="595"/>
      <c r="M69" s="596"/>
      <c r="N69" s="596"/>
      <c r="O69" s="597"/>
    </row>
    <row r="70" spans="1:15" ht="19.149999999999999" customHeight="1" x14ac:dyDescent="0.25">
      <c r="A70" s="1041" t="s">
        <v>2390</v>
      </c>
      <c r="B70" s="1042"/>
      <c r="C70" s="1042"/>
      <c r="D70" s="1042"/>
      <c r="E70" s="1042"/>
      <c r="F70" s="1042"/>
      <c r="G70" s="1042"/>
      <c r="H70" s="1042"/>
      <c r="I70" s="1042"/>
      <c r="J70" s="1042"/>
      <c r="K70" s="1042"/>
      <c r="L70" s="1042"/>
      <c r="M70" s="1042"/>
      <c r="N70" s="1043"/>
      <c r="O70" s="598"/>
    </row>
    <row r="71" spans="1:15" ht="49.15" customHeight="1" x14ac:dyDescent="0.25">
      <c r="A71" s="599"/>
      <c r="B71" s="600"/>
      <c r="C71" s="466" t="s">
        <v>3409</v>
      </c>
      <c r="D71" s="467" t="s">
        <v>3408</v>
      </c>
      <c r="E71" s="600">
        <v>1970</v>
      </c>
      <c r="F71" s="600"/>
      <c r="G71" s="600"/>
      <c r="H71" s="600"/>
      <c r="I71" s="468">
        <v>21679.68</v>
      </c>
      <c r="J71" s="468">
        <v>13774.46</v>
      </c>
      <c r="K71" s="600"/>
      <c r="L71" s="601">
        <v>41082</v>
      </c>
      <c r="M71" s="531" t="s">
        <v>3410</v>
      </c>
      <c r="N71" s="600"/>
      <c r="O71" s="602"/>
    </row>
    <row r="72" spans="1:15" ht="79.900000000000006" customHeight="1" x14ac:dyDescent="0.25">
      <c r="A72" s="603">
        <v>52</v>
      </c>
      <c r="B72" s="604">
        <v>1835</v>
      </c>
      <c r="C72" s="605" t="s">
        <v>2391</v>
      </c>
      <c r="D72" s="582" t="s">
        <v>2392</v>
      </c>
      <c r="E72" s="582"/>
      <c r="F72" s="386" t="s">
        <v>2393</v>
      </c>
      <c r="G72" s="582"/>
      <c r="H72" s="334" t="s">
        <v>2394</v>
      </c>
      <c r="I72" s="606"/>
      <c r="J72" s="606"/>
      <c r="K72" s="607"/>
      <c r="L72" s="608">
        <v>41927</v>
      </c>
      <c r="M72" s="149" t="s">
        <v>2395</v>
      </c>
      <c r="N72" s="149" t="s">
        <v>2512</v>
      </c>
      <c r="O72" s="149" t="s">
        <v>2396</v>
      </c>
    </row>
    <row r="73" spans="1:15" ht="60.75" x14ac:dyDescent="0.25">
      <c r="A73" s="609"/>
      <c r="B73" s="609"/>
      <c r="C73" s="349" t="s">
        <v>2397</v>
      </c>
      <c r="D73" s="582" t="s">
        <v>2382</v>
      </c>
      <c r="E73" s="582">
        <v>1991</v>
      </c>
      <c r="F73" s="610"/>
      <c r="G73" s="610"/>
      <c r="H73" s="607">
        <v>95045</v>
      </c>
      <c r="I73" s="334">
        <v>1211625.97</v>
      </c>
      <c r="J73" s="606">
        <v>1157257.96</v>
      </c>
      <c r="K73" s="607"/>
      <c r="L73" s="610"/>
      <c r="M73" s="610"/>
      <c r="N73" s="149" t="s">
        <v>2512</v>
      </c>
      <c r="O73" s="393"/>
    </row>
    <row r="74" spans="1:15" ht="60.75" x14ac:dyDescent="0.25">
      <c r="A74" s="609"/>
      <c r="B74" s="609"/>
      <c r="C74" s="349" t="s">
        <v>2398</v>
      </c>
      <c r="D74" s="582" t="s">
        <v>2382</v>
      </c>
      <c r="E74" s="582">
        <v>1991</v>
      </c>
      <c r="F74" s="610"/>
      <c r="G74" s="610"/>
      <c r="H74" s="334">
        <v>19958</v>
      </c>
      <c r="I74" s="334">
        <v>400412.54</v>
      </c>
      <c r="J74" s="606">
        <v>313722.53999999998</v>
      </c>
      <c r="K74" s="607"/>
      <c r="L74" s="610"/>
      <c r="M74" s="610"/>
      <c r="N74" s="149" t="s">
        <v>2512</v>
      </c>
      <c r="O74" s="393"/>
    </row>
    <row r="75" spans="1:15" ht="45.75" x14ac:dyDescent="0.25">
      <c r="A75" s="609"/>
      <c r="B75" s="609"/>
      <c r="C75" s="349" t="s">
        <v>2399</v>
      </c>
      <c r="D75" s="582" t="s">
        <v>2400</v>
      </c>
      <c r="E75" s="582">
        <v>1987</v>
      </c>
      <c r="F75" s="610"/>
      <c r="G75" s="610"/>
      <c r="H75" s="334">
        <v>43.7</v>
      </c>
      <c r="I75" s="342">
        <v>150000</v>
      </c>
      <c r="J75" s="606">
        <v>109004.03</v>
      </c>
      <c r="K75" s="607"/>
      <c r="L75" s="610"/>
      <c r="M75" s="610"/>
      <c r="N75" s="149" t="s">
        <v>2512</v>
      </c>
      <c r="O75" s="393"/>
    </row>
    <row r="76" spans="1:15" ht="45.75" x14ac:dyDescent="0.25">
      <c r="A76" s="609"/>
      <c r="B76" s="609"/>
      <c r="C76" s="349" t="s">
        <v>2401</v>
      </c>
      <c r="D76" s="582" t="s">
        <v>3413</v>
      </c>
      <c r="E76" s="582">
        <v>1991</v>
      </c>
      <c r="F76" s="610"/>
      <c r="G76" s="610"/>
      <c r="H76" s="334">
        <v>55.7</v>
      </c>
      <c r="I76" s="334">
        <v>160300</v>
      </c>
      <c r="J76" s="606">
        <v>128774.86</v>
      </c>
      <c r="K76" s="607"/>
      <c r="L76" s="610"/>
      <c r="M76" s="610"/>
      <c r="N76" s="149" t="s">
        <v>2512</v>
      </c>
      <c r="O76" s="393"/>
    </row>
    <row r="77" spans="1:15" ht="36" customHeight="1" x14ac:dyDescent="0.25">
      <c r="A77" s="609"/>
      <c r="B77" s="609"/>
      <c r="C77" s="349" t="s">
        <v>2402</v>
      </c>
      <c r="D77" s="582" t="s">
        <v>3414</v>
      </c>
      <c r="E77" s="582">
        <v>1976</v>
      </c>
      <c r="F77" s="610"/>
      <c r="G77" s="610"/>
      <c r="H77" s="334">
        <v>44.5</v>
      </c>
      <c r="I77" s="334">
        <v>159021.54999999999</v>
      </c>
      <c r="J77" s="606">
        <v>159021.54999999999</v>
      </c>
      <c r="K77" s="607"/>
      <c r="L77" s="610"/>
      <c r="M77" s="610"/>
      <c r="N77" s="149" t="s">
        <v>2512</v>
      </c>
      <c r="O77" s="393"/>
    </row>
    <row r="78" spans="1:15" ht="57" x14ac:dyDescent="0.25">
      <c r="A78" s="609"/>
      <c r="B78" s="609"/>
      <c r="C78" s="349" t="s">
        <v>2403</v>
      </c>
      <c r="D78" s="582" t="s">
        <v>2404</v>
      </c>
      <c r="E78" s="582">
        <v>1989</v>
      </c>
      <c r="F78" s="610"/>
      <c r="G78" s="610"/>
      <c r="H78" s="334">
        <v>33.9</v>
      </c>
      <c r="I78" s="334">
        <v>2470.41</v>
      </c>
      <c r="J78" s="606">
        <v>1939.45</v>
      </c>
      <c r="K78" s="607"/>
      <c r="L78" s="610"/>
      <c r="M78" s="610"/>
      <c r="N78" s="149" t="s">
        <v>2512</v>
      </c>
      <c r="O78" s="393"/>
    </row>
    <row r="79" spans="1:15" ht="57" x14ac:dyDescent="0.25">
      <c r="A79" s="609"/>
      <c r="B79" s="609"/>
      <c r="C79" s="349" t="s">
        <v>2405</v>
      </c>
      <c r="D79" s="582" t="s">
        <v>2406</v>
      </c>
      <c r="E79" s="582">
        <v>1983</v>
      </c>
      <c r="F79" s="610"/>
      <c r="G79" s="610"/>
      <c r="H79" s="334">
        <v>5.8</v>
      </c>
      <c r="I79" s="334">
        <v>84500</v>
      </c>
      <c r="J79" s="606">
        <v>84500</v>
      </c>
      <c r="K79" s="607"/>
      <c r="L79" s="610"/>
      <c r="M79" s="610"/>
      <c r="N79" s="149" t="s">
        <v>2512</v>
      </c>
      <c r="O79" s="393"/>
    </row>
    <row r="80" spans="1:15" ht="36" customHeight="1" x14ac:dyDescent="0.25">
      <c r="A80" s="609"/>
      <c r="B80" s="609"/>
      <c r="C80" s="349" t="s">
        <v>2407</v>
      </c>
      <c r="D80" s="582" t="s">
        <v>3415</v>
      </c>
      <c r="E80" s="582">
        <v>1985</v>
      </c>
      <c r="F80" s="610"/>
      <c r="G80" s="610"/>
      <c r="H80" s="334">
        <v>7.7</v>
      </c>
      <c r="I80" s="334">
        <v>14008.78</v>
      </c>
      <c r="J80" s="606">
        <v>14008.78</v>
      </c>
      <c r="K80" s="607"/>
      <c r="L80" s="610"/>
      <c r="M80" s="610"/>
      <c r="N80" s="149" t="s">
        <v>2512</v>
      </c>
      <c r="O80" s="393"/>
    </row>
    <row r="81" spans="1:15" ht="34.5" x14ac:dyDescent="0.25">
      <c r="A81" s="609"/>
      <c r="B81" s="609"/>
      <c r="C81" s="349" t="s">
        <v>2408</v>
      </c>
      <c r="D81" s="582" t="s">
        <v>2409</v>
      </c>
      <c r="E81" s="582">
        <v>1990</v>
      </c>
      <c r="F81" s="610"/>
      <c r="G81" s="610"/>
      <c r="H81" s="334">
        <v>6.4</v>
      </c>
      <c r="I81" s="334">
        <v>93270.8</v>
      </c>
      <c r="J81" s="606">
        <v>93270.8</v>
      </c>
      <c r="K81" s="607"/>
      <c r="L81" s="610"/>
      <c r="M81" s="610"/>
      <c r="N81" s="149" t="s">
        <v>2512</v>
      </c>
      <c r="O81" s="393"/>
    </row>
    <row r="82" spans="1:15" ht="36" customHeight="1" x14ac:dyDescent="0.25">
      <c r="A82" s="609"/>
      <c r="B82" s="609"/>
      <c r="C82" s="349" t="s">
        <v>2410</v>
      </c>
      <c r="D82" s="582" t="s">
        <v>2411</v>
      </c>
      <c r="E82" s="582">
        <v>1990</v>
      </c>
      <c r="F82" s="610"/>
      <c r="G82" s="610"/>
      <c r="H82" s="334">
        <v>3.5</v>
      </c>
      <c r="I82" s="334">
        <v>24200.16</v>
      </c>
      <c r="J82" s="606">
        <v>24200.16</v>
      </c>
      <c r="K82" s="607"/>
      <c r="L82" s="610"/>
      <c r="M82" s="610"/>
      <c r="N82" s="149" t="s">
        <v>2512</v>
      </c>
      <c r="O82" s="393"/>
    </row>
    <row r="83" spans="1:15" ht="34.15" customHeight="1" x14ac:dyDescent="0.25">
      <c r="A83" s="609"/>
      <c r="B83" s="609"/>
      <c r="C83" s="349" t="s">
        <v>2412</v>
      </c>
      <c r="D83" s="582" t="s">
        <v>2413</v>
      </c>
      <c r="E83" s="582">
        <v>1990</v>
      </c>
      <c r="F83" s="610"/>
      <c r="G83" s="610"/>
      <c r="H83" s="334">
        <v>4.2</v>
      </c>
      <c r="I83" s="334">
        <v>20546.2</v>
      </c>
      <c r="J83" s="606">
        <v>20546.2</v>
      </c>
      <c r="K83" s="607"/>
      <c r="L83" s="610"/>
      <c r="M83" s="610"/>
      <c r="N83" s="149" t="s">
        <v>2512</v>
      </c>
      <c r="O83" s="393"/>
    </row>
    <row r="84" spans="1:15" ht="35.450000000000003" customHeight="1" x14ac:dyDescent="0.25">
      <c r="A84" s="609"/>
      <c r="B84" s="609"/>
      <c r="C84" s="349" t="s">
        <v>2414</v>
      </c>
      <c r="D84" s="582" t="s">
        <v>2415</v>
      </c>
      <c r="E84" s="582">
        <v>1970</v>
      </c>
      <c r="F84" s="610"/>
      <c r="G84" s="610"/>
      <c r="H84" s="334">
        <v>10.8</v>
      </c>
      <c r="I84" s="334">
        <v>34419.279999999999</v>
      </c>
      <c r="J84" s="606">
        <v>34419.279999999999</v>
      </c>
      <c r="K84" s="607"/>
      <c r="L84" s="610"/>
      <c r="M84" s="610"/>
      <c r="N84" s="149" t="s">
        <v>2512</v>
      </c>
      <c r="O84" s="393"/>
    </row>
    <row r="85" spans="1:15" ht="31.9" customHeight="1" x14ac:dyDescent="0.25">
      <c r="A85" s="609"/>
      <c r="B85" s="609"/>
      <c r="C85" s="349" t="s">
        <v>2416</v>
      </c>
      <c r="D85" s="582" t="s">
        <v>2417</v>
      </c>
      <c r="E85" s="582">
        <v>1969</v>
      </c>
      <c r="F85" s="610"/>
      <c r="G85" s="610"/>
      <c r="H85" s="334">
        <v>21.3</v>
      </c>
      <c r="I85" s="334">
        <v>31076.18</v>
      </c>
      <c r="J85" s="606">
        <v>31076.18</v>
      </c>
      <c r="K85" s="607"/>
      <c r="L85" s="610"/>
      <c r="M85" s="610"/>
      <c r="N85" s="149" t="s">
        <v>2512</v>
      </c>
      <c r="O85" s="393"/>
    </row>
    <row r="86" spans="1:15" ht="33.6" customHeight="1" x14ac:dyDescent="0.25">
      <c r="A86" s="609"/>
      <c r="B86" s="609"/>
      <c r="C86" s="349" t="s">
        <v>2418</v>
      </c>
      <c r="D86" s="582" t="s">
        <v>3416</v>
      </c>
      <c r="E86" s="582">
        <v>1984</v>
      </c>
      <c r="F86" s="610"/>
      <c r="G86" s="610"/>
      <c r="H86" s="334">
        <v>8.3000000000000007</v>
      </c>
      <c r="I86" s="334">
        <v>16200</v>
      </c>
      <c r="J86" s="606">
        <v>16200</v>
      </c>
      <c r="K86" s="607"/>
      <c r="L86" s="610"/>
      <c r="M86" s="610"/>
      <c r="N86" s="149" t="s">
        <v>2512</v>
      </c>
      <c r="O86" s="393"/>
    </row>
    <row r="87" spans="1:15" ht="45.75" x14ac:dyDescent="0.25">
      <c r="A87" s="609"/>
      <c r="B87" s="609"/>
      <c r="C87" s="349" t="s">
        <v>2419</v>
      </c>
      <c r="D87" s="582" t="s">
        <v>3417</v>
      </c>
      <c r="E87" s="582">
        <v>1985</v>
      </c>
      <c r="F87" s="610"/>
      <c r="G87" s="610"/>
      <c r="H87" s="334">
        <v>5.6</v>
      </c>
      <c r="I87" s="334">
        <v>24515.360000000001</v>
      </c>
      <c r="J87" s="606">
        <v>24515.360000000001</v>
      </c>
      <c r="K87" s="607"/>
      <c r="L87" s="610"/>
      <c r="M87" s="610"/>
      <c r="N87" s="149" t="s">
        <v>2512</v>
      </c>
      <c r="O87" s="393"/>
    </row>
    <row r="88" spans="1:15" ht="28.9" customHeight="1" x14ac:dyDescent="0.25">
      <c r="A88" s="609"/>
      <c r="B88" s="609"/>
      <c r="C88" s="349" t="s">
        <v>2420</v>
      </c>
      <c r="D88" s="582" t="s">
        <v>2421</v>
      </c>
      <c r="E88" s="582">
        <v>1980</v>
      </c>
      <c r="F88" s="610"/>
      <c r="G88" s="610"/>
      <c r="H88" s="334">
        <v>2.2999999999999998</v>
      </c>
      <c r="I88" s="334">
        <v>309814.18</v>
      </c>
      <c r="J88" s="606">
        <v>293702.24</v>
      </c>
      <c r="K88" s="607"/>
      <c r="L88" s="610"/>
      <c r="M88" s="610"/>
      <c r="N88" s="149" t="s">
        <v>2512</v>
      </c>
      <c r="O88" s="393"/>
    </row>
    <row r="89" spans="1:15" ht="36" customHeight="1" x14ac:dyDescent="0.25">
      <c r="A89" s="609"/>
      <c r="B89" s="609"/>
      <c r="C89" s="349" t="s">
        <v>2422</v>
      </c>
      <c r="D89" s="582" t="s">
        <v>3418</v>
      </c>
      <c r="E89" s="582">
        <v>1969</v>
      </c>
      <c r="F89" s="610"/>
      <c r="G89" s="610"/>
      <c r="H89" s="334">
        <v>26.8</v>
      </c>
      <c r="I89" s="334">
        <v>123931.76</v>
      </c>
      <c r="J89" s="606">
        <v>123931.76</v>
      </c>
      <c r="K89" s="607"/>
      <c r="L89" s="610"/>
      <c r="M89" s="610"/>
      <c r="N89" s="149" t="s">
        <v>2512</v>
      </c>
      <c r="O89" s="393"/>
    </row>
    <row r="90" spans="1:15" ht="36" customHeight="1" x14ac:dyDescent="0.25">
      <c r="A90" s="609"/>
      <c r="B90" s="609"/>
      <c r="C90" s="349" t="s">
        <v>2423</v>
      </c>
      <c r="D90" s="582" t="s">
        <v>2424</v>
      </c>
      <c r="E90" s="582">
        <v>1977</v>
      </c>
      <c r="F90" s="610"/>
      <c r="G90" s="610"/>
      <c r="H90" s="334">
        <v>4.3</v>
      </c>
      <c r="I90" s="334">
        <v>33257.07</v>
      </c>
      <c r="J90" s="606">
        <v>33257.07</v>
      </c>
      <c r="K90" s="607"/>
      <c r="L90" s="610"/>
      <c r="M90" s="610"/>
      <c r="N90" s="149" t="s">
        <v>2512</v>
      </c>
      <c r="O90" s="393"/>
    </row>
    <row r="91" spans="1:15" ht="34.9" customHeight="1" x14ac:dyDescent="0.25">
      <c r="A91" s="609"/>
      <c r="B91" s="609"/>
      <c r="C91" s="349" t="s">
        <v>2425</v>
      </c>
      <c r="D91" s="582" t="s">
        <v>2426</v>
      </c>
      <c r="E91" s="582">
        <v>1991</v>
      </c>
      <c r="F91" s="610"/>
      <c r="G91" s="610"/>
      <c r="H91" s="334">
        <v>5.2</v>
      </c>
      <c r="I91" s="334">
        <v>30000</v>
      </c>
      <c r="J91" s="606">
        <v>21812</v>
      </c>
      <c r="K91" s="607"/>
      <c r="L91" s="610"/>
      <c r="M91" s="610"/>
      <c r="N91" s="149" t="s">
        <v>2512</v>
      </c>
      <c r="O91" s="393"/>
    </row>
    <row r="92" spans="1:15" ht="57" x14ac:dyDescent="0.25">
      <c r="A92" s="609"/>
      <c r="B92" s="609"/>
      <c r="C92" s="349" t="s">
        <v>2427</v>
      </c>
      <c r="D92" s="582" t="s">
        <v>2428</v>
      </c>
      <c r="E92" s="582">
        <v>1991</v>
      </c>
      <c r="F92" s="610"/>
      <c r="G92" s="610"/>
      <c r="H92" s="334">
        <v>5.8</v>
      </c>
      <c r="I92" s="334">
        <v>60918.77</v>
      </c>
      <c r="J92" s="606">
        <v>54254.45</v>
      </c>
      <c r="K92" s="607"/>
      <c r="L92" s="610"/>
      <c r="M92" s="610"/>
      <c r="N92" s="149" t="s">
        <v>2512</v>
      </c>
      <c r="O92" s="393"/>
    </row>
    <row r="93" spans="1:15" ht="36" customHeight="1" x14ac:dyDescent="0.25">
      <c r="A93" s="609"/>
      <c r="B93" s="609"/>
      <c r="C93" s="349" t="s">
        <v>2429</v>
      </c>
      <c r="D93" s="582" t="s">
        <v>2430</v>
      </c>
      <c r="E93" s="582">
        <v>1985</v>
      </c>
      <c r="F93" s="610"/>
      <c r="G93" s="610"/>
      <c r="H93" s="334">
        <v>5.8</v>
      </c>
      <c r="I93" s="334">
        <v>240222.57</v>
      </c>
      <c r="J93" s="606">
        <v>203647.79</v>
      </c>
      <c r="K93" s="607"/>
      <c r="L93" s="610"/>
      <c r="M93" s="610"/>
      <c r="N93" s="149" t="s">
        <v>2512</v>
      </c>
      <c r="O93" s="393"/>
    </row>
    <row r="94" spans="1:15" ht="45.75" x14ac:dyDescent="0.25">
      <c r="A94" s="609"/>
      <c r="B94" s="609"/>
      <c r="C94" s="349" t="s">
        <v>2431</v>
      </c>
      <c r="D94" s="582" t="s">
        <v>3419</v>
      </c>
      <c r="E94" s="582">
        <v>1991</v>
      </c>
      <c r="F94" s="610"/>
      <c r="G94" s="610"/>
      <c r="H94" s="334">
        <v>2.8</v>
      </c>
      <c r="I94" s="334">
        <v>307573.15999999997</v>
      </c>
      <c r="J94" s="606">
        <v>221245.42</v>
      </c>
      <c r="K94" s="607"/>
      <c r="L94" s="610"/>
      <c r="M94" s="610"/>
      <c r="N94" s="149" t="s">
        <v>2512</v>
      </c>
      <c r="O94" s="393"/>
    </row>
    <row r="95" spans="1:15" ht="45.75" x14ac:dyDescent="0.25">
      <c r="A95" s="609"/>
      <c r="B95" s="609"/>
      <c r="C95" s="349" t="s">
        <v>2432</v>
      </c>
      <c r="D95" s="582" t="s">
        <v>2433</v>
      </c>
      <c r="E95" s="582">
        <v>1964</v>
      </c>
      <c r="F95" s="610"/>
      <c r="G95" s="610"/>
      <c r="H95" s="334">
        <v>25.7</v>
      </c>
      <c r="I95" s="334">
        <v>47818.21</v>
      </c>
      <c r="J95" s="606">
        <v>47818.21</v>
      </c>
      <c r="K95" s="607"/>
      <c r="L95" s="610"/>
      <c r="M95" s="610"/>
      <c r="N95" s="149" t="s">
        <v>2512</v>
      </c>
      <c r="O95" s="393"/>
    </row>
    <row r="96" spans="1:15" ht="45.75" x14ac:dyDescent="0.25">
      <c r="A96" s="609"/>
      <c r="B96" s="609"/>
      <c r="C96" s="349" t="s">
        <v>2434</v>
      </c>
      <c r="D96" s="582" t="s">
        <v>2435</v>
      </c>
      <c r="E96" s="582">
        <v>1973</v>
      </c>
      <c r="F96" s="610"/>
      <c r="G96" s="610"/>
      <c r="H96" s="334">
        <v>5.0999999999999996</v>
      </c>
      <c r="I96" s="334">
        <v>32967.1</v>
      </c>
      <c r="J96" s="606">
        <v>32967.1</v>
      </c>
      <c r="K96" s="607"/>
      <c r="L96" s="610"/>
      <c r="M96" s="610"/>
      <c r="N96" s="149" t="s">
        <v>2512</v>
      </c>
      <c r="O96" s="393"/>
    </row>
    <row r="97" spans="1:15" ht="45.75" x14ac:dyDescent="0.25">
      <c r="A97" s="609"/>
      <c r="B97" s="609"/>
      <c r="C97" s="349" t="s">
        <v>2436</v>
      </c>
      <c r="D97" s="582" t="s">
        <v>2437</v>
      </c>
      <c r="E97" s="582">
        <v>1987</v>
      </c>
      <c r="F97" s="610"/>
      <c r="G97" s="610"/>
      <c r="H97" s="334">
        <v>21.6</v>
      </c>
      <c r="I97" s="334">
        <v>23917.73</v>
      </c>
      <c r="J97" s="606">
        <v>23917.73</v>
      </c>
      <c r="K97" s="607"/>
      <c r="L97" s="610"/>
      <c r="M97" s="610"/>
      <c r="N97" s="149" t="s">
        <v>2512</v>
      </c>
      <c r="O97" s="393"/>
    </row>
    <row r="98" spans="1:15" ht="45.75" x14ac:dyDescent="0.25">
      <c r="A98" s="609"/>
      <c r="B98" s="609"/>
      <c r="C98" s="349" t="s">
        <v>2438</v>
      </c>
      <c r="D98" s="582" t="s">
        <v>3420</v>
      </c>
      <c r="E98" s="582">
        <v>1990</v>
      </c>
      <c r="F98" s="610"/>
      <c r="G98" s="610"/>
      <c r="H98" s="334">
        <v>5.5</v>
      </c>
      <c r="I98" s="334">
        <v>113332</v>
      </c>
      <c r="J98" s="606">
        <v>95385.919999999998</v>
      </c>
      <c r="K98" s="607"/>
      <c r="L98" s="610"/>
      <c r="M98" s="610"/>
      <c r="N98" s="149" t="s">
        <v>2512</v>
      </c>
      <c r="O98" s="393"/>
    </row>
    <row r="99" spans="1:15" ht="68.25" x14ac:dyDescent="0.25">
      <c r="A99" s="609"/>
      <c r="B99" s="609"/>
      <c r="C99" s="349" t="s">
        <v>2439</v>
      </c>
      <c r="D99" s="582" t="s">
        <v>3421</v>
      </c>
      <c r="E99" s="582">
        <v>1970</v>
      </c>
      <c r="F99" s="610"/>
      <c r="G99" s="610"/>
      <c r="H99" s="334">
        <v>4.7</v>
      </c>
      <c r="I99" s="334">
        <v>15756.88</v>
      </c>
      <c r="J99" s="606">
        <v>15756.88</v>
      </c>
      <c r="K99" s="607"/>
      <c r="L99" s="610"/>
      <c r="M99" s="610"/>
      <c r="N99" s="149" t="s">
        <v>2512</v>
      </c>
      <c r="O99" s="393"/>
    </row>
    <row r="100" spans="1:15" ht="57" x14ac:dyDescent="0.25">
      <c r="A100" s="609"/>
      <c r="B100" s="609"/>
      <c r="C100" s="349" t="s">
        <v>2440</v>
      </c>
      <c r="D100" s="582" t="s">
        <v>3422</v>
      </c>
      <c r="E100" s="582">
        <v>1976</v>
      </c>
      <c r="F100" s="610"/>
      <c r="G100" s="610"/>
      <c r="H100" s="334">
        <v>3.5</v>
      </c>
      <c r="I100" s="334">
        <v>11566.22</v>
      </c>
      <c r="J100" s="606">
        <v>11566.22</v>
      </c>
      <c r="K100" s="607"/>
      <c r="L100" s="610"/>
      <c r="M100" s="610"/>
      <c r="N100" s="149" t="s">
        <v>2512</v>
      </c>
      <c r="O100" s="393"/>
    </row>
    <row r="101" spans="1:15" ht="45.75" x14ac:dyDescent="0.25">
      <c r="A101" s="609"/>
      <c r="B101" s="609"/>
      <c r="C101" s="349" t="s">
        <v>2441</v>
      </c>
      <c r="D101" s="582" t="s">
        <v>2442</v>
      </c>
      <c r="E101" s="582">
        <v>1989</v>
      </c>
      <c r="F101" s="610"/>
      <c r="G101" s="610"/>
      <c r="H101" s="334">
        <v>14.7</v>
      </c>
      <c r="I101" s="334">
        <v>24000</v>
      </c>
      <c r="J101" s="606">
        <v>17449.599999999999</v>
      </c>
      <c r="K101" s="607"/>
      <c r="L101" s="610"/>
      <c r="M101" s="610"/>
      <c r="N101" s="149" t="s">
        <v>2512</v>
      </c>
      <c r="O101" s="393"/>
    </row>
    <row r="102" spans="1:15" ht="45.75" x14ac:dyDescent="0.25">
      <c r="A102" s="609"/>
      <c r="B102" s="609"/>
      <c r="C102" s="349" t="s">
        <v>2443</v>
      </c>
      <c r="D102" s="582" t="s">
        <v>3423</v>
      </c>
      <c r="E102" s="582">
        <v>1970</v>
      </c>
      <c r="F102" s="610"/>
      <c r="G102" s="610"/>
      <c r="H102" s="334">
        <v>5.8</v>
      </c>
      <c r="I102" s="334">
        <v>21679.68</v>
      </c>
      <c r="J102" s="606">
        <v>21679.68</v>
      </c>
      <c r="K102" s="607"/>
      <c r="L102" s="610"/>
      <c r="M102" s="610"/>
      <c r="N102" s="149" t="s">
        <v>2512</v>
      </c>
      <c r="O102" s="393"/>
    </row>
    <row r="103" spans="1:15" ht="45.75" x14ac:dyDescent="0.25">
      <c r="A103" s="609"/>
      <c r="B103" s="609"/>
      <c r="C103" s="349" t="s">
        <v>2444</v>
      </c>
      <c r="D103" s="582" t="s">
        <v>3424</v>
      </c>
      <c r="E103" s="582">
        <v>1975</v>
      </c>
      <c r="F103" s="610"/>
      <c r="G103" s="610"/>
      <c r="H103" s="334">
        <v>4.5</v>
      </c>
      <c r="I103" s="334">
        <v>14270.18</v>
      </c>
      <c r="J103" s="606">
        <v>14270.18</v>
      </c>
      <c r="K103" s="607"/>
      <c r="L103" s="610"/>
      <c r="M103" s="610"/>
      <c r="N103" s="149" t="s">
        <v>2512</v>
      </c>
      <c r="O103" s="393"/>
    </row>
    <row r="104" spans="1:15" ht="57" x14ac:dyDescent="0.25">
      <c r="A104" s="609"/>
      <c r="B104" s="609"/>
      <c r="C104" s="349" t="s">
        <v>2445</v>
      </c>
      <c r="D104" s="582" t="s">
        <v>2446</v>
      </c>
      <c r="E104" s="582">
        <v>1989</v>
      </c>
      <c r="F104" s="610"/>
      <c r="G104" s="610"/>
      <c r="H104" s="334">
        <v>6</v>
      </c>
      <c r="I104" s="334">
        <v>303810</v>
      </c>
      <c r="J104" s="606">
        <v>236902.09</v>
      </c>
      <c r="K104" s="607"/>
      <c r="L104" s="610"/>
      <c r="M104" s="610"/>
      <c r="N104" s="149" t="s">
        <v>2512</v>
      </c>
      <c r="O104" s="393"/>
    </row>
    <row r="105" spans="1:15" ht="45.75" x14ac:dyDescent="0.25">
      <c r="A105" s="609"/>
      <c r="B105" s="609"/>
      <c r="C105" s="349" t="s">
        <v>2447</v>
      </c>
      <c r="D105" s="582" t="s">
        <v>2448</v>
      </c>
      <c r="E105" s="582">
        <v>1978</v>
      </c>
      <c r="F105" s="610"/>
      <c r="G105" s="610"/>
      <c r="H105" s="334">
        <v>4.2</v>
      </c>
      <c r="I105" s="334">
        <v>17835.45</v>
      </c>
      <c r="J105" s="606">
        <v>17835.45</v>
      </c>
      <c r="K105" s="607"/>
      <c r="L105" s="610"/>
      <c r="M105" s="610"/>
      <c r="N105" s="149" t="s">
        <v>2512</v>
      </c>
      <c r="O105" s="393"/>
    </row>
    <row r="106" spans="1:15" ht="57" x14ac:dyDescent="0.25">
      <c r="A106" s="609"/>
      <c r="B106" s="609"/>
      <c r="C106" s="349" t="s">
        <v>2449</v>
      </c>
      <c r="D106" s="582" t="s">
        <v>2450</v>
      </c>
      <c r="E106" s="582">
        <v>1989</v>
      </c>
      <c r="F106" s="610"/>
      <c r="G106" s="610"/>
      <c r="H106" s="334">
        <v>20.399999999999999</v>
      </c>
      <c r="I106" s="334">
        <v>137625</v>
      </c>
      <c r="J106" s="606">
        <v>116695.97</v>
      </c>
      <c r="K106" s="607"/>
      <c r="L106" s="610"/>
      <c r="M106" s="610"/>
      <c r="N106" s="149" t="s">
        <v>2512</v>
      </c>
      <c r="O106" s="393"/>
    </row>
    <row r="107" spans="1:15" ht="45.75" x14ac:dyDescent="0.25">
      <c r="A107" s="609"/>
      <c r="B107" s="609"/>
      <c r="C107" s="349" t="s">
        <v>2451</v>
      </c>
      <c r="D107" s="582" t="s">
        <v>2452</v>
      </c>
      <c r="E107" s="582">
        <v>1990</v>
      </c>
      <c r="F107" s="610"/>
      <c r="G107" s="610"/>
      <c r="H107" s="334">
        <v>7.6</v>
      </c>
      <c r="I107" s="334">
        <v>17450</v>
      </c>
      <c r="J107" s="606">
        <v>13609.02</v>
      </c>
      <c r="K107" s="607"/>
      <c r="L107" s="610"/>
      <c r="M107" s="610"/>
      <c r="N107" s="149" t="s">
        <v>2512</v>
      </c>
      <c r="O107" s="393"/>
    </row>
    <row r="108" spans="1:15" ht="45.75" x14ac:dyDescent="0.25">
      <c r="A108" s="609"/>
      <c r="B108" s="609"/>
      <c r="C108" s="349" t="s">
        <v>2453</v>
      </c>
      <c r="D108" s="582" t="s">
        <v>3425</v>
      </c>
      <c r="E108" s="582">
        <v>1965</v>
      </c>
      <c r="F108" s="610"/>
      <c r="G108" s="610"/>
      <c r="H108" s="334">
        <v>8.6999999999999993</v>
      </c>
      <c r="I108" s="334">
        <v>18148.349999999999</v>
      </c>
      <c r="J108" s="606">
        <v>18148.349999999999</v>
      </c>
      <c r="K108" s="607"/>
      <c r="L108" s="610"/>
      <c r="M108" s="610"/>
      <c r="N108" s="149" t="s">
        <v>2512</v>
      </c>
      <c r="O108" s="393"/>
    </row>
    <row r="109" spans="1:15" ht="57" x14ac:dyDescent="0.25">
      <c r="A109" s="609"/>
      <c r="B109" s="609"/>
      <c r="C109" s="349" t="s">
        <v>2454</v>
      </c>
      <c r="D109" s="582" t="s">
        <v>2455</v>
      </c>
      <c r="E109" s="582">
        <v>1991</v>
      </c>
      <c r="F109" s="610"/>
      <c r="G109" s="610"/>
      <c r="H109" s="334">
        <v>4.2</v>
      </c>
      <c r="I109" s="334">
        <v>227216.11</v>
      </c>
      <c r="J109" s="606">
        <v>220788.64</v>
      </c>
      <c r="K109" s="607"/>
      <c r="L109" s="610"/>
      <c r="M109" s="610"/>
      <c r="N109" s="149" t="s">
        <v>2512</v>
      </c>
      <c r="O109" s="393"/>
    </row>
    <row r="110" spans="1:15" ht="57" x14ac:dyDescent="0.25">
      <c r="A110" s="609"/>
      <c r="B110" s="609"/>
      <c r="C110" s="349" t="s">
        <v>2456</v>
      </c>
      <c r="D110" s="582" t="s">
        <v>2457</v>
      </c>
      <c r="E110" s="582">
        <v>1976</v>
      </c>
      <c r="F110" s="610"/>
      <c r="G110" s="610"/>
      <c r="H110" s="334">
        <v>3.6</v>
      </c>
      <c r="I110" s="334">
        <v>16874.39</v>
      </c>
      <c r="J110" s="606">
        <v>16874.39</v>
      </c>
      <c r="K110" s="607"/>
      <c r="L110" s="610"/>
      <c r="M110" s="610"/>
      <c r="N110" s="149" t="s">
        <v>2512</v>
      </c>
      <c r="O110" s="393"/>
    </row>
    <row r="111" spans="1:15" ht="35.450000000000003" customHeight="1" x14ac:dyDescent="0.25">
      <c r="A111" s="609"/>
      <c r="B111" s="609"/>
      <c r="C111" s="349" t="s">
        <v>2458</v>
      </c>
      <c r="D111" s="582" t="s">
        <v>2459</v>
      </c>
      <c r="E111" s="582">
        <v>1973</v>
      </c>
      <c r="F111" s="610"/>
      <c r="G111" s="610"/>
      <c r="H111" s="334">
        <v>5.8</v>
      </c>
      <c r="I111" s="334">
        <v>15756.88</v>
      </c>
      <c r="J111" s="606">
        <v>15756.88</v>
      </c>
      <c r="K111" s="607"/>
      <c r="L111" s="610"/>
      <c r="M111" s="610"/>
      <c r="N111" s="149" t="s">
        <v>2512</v>
      </c>
      <c r="O111" s="393"/>
    </row>
    <row r="112" spans="1:15" ht="57" x14ac:dyDescent="0.25">
      <c r="A112" s="609"/>
      <c r="B112" s="609"/>
      <c r="C112" s="349" t="s">
        <v>2460</v>
      </c>
      <c r="D112" s="582" t="s">
        <v>2461</v>
      </c>
      <c r="E112" s="582">
        <v>1986</v>
      </c>
      <c r="F112" s="610"/>
      <c r="G112" s="610"/>
      <c r="H112" s="334">
        <v>6.1</v>
      </c>
      <c r="I112" s="334">
        <v>32570.71</v>
      </c>
      <c r="J112" s="606">
        <v>32570.71</v>
      </c>
      <c r="K112" s="607"/>
      <c r="L112" s="610"/>
      <c r="M112" s="610"/>
      <c r="N112" s="149" t="s">
        <v>2512</v>
      </c>
      <c r="O112" s="393"/>
    </row>
    <row r="113" spans="1:15" ht="45.75" x14ac:dyDescent="0.25">
      <c r="A113" s="609"/>
      <c r="B113" s="609"/>
      <c r="C113" s="349" t="s">
        <v>2462</v>
      </c>
      <c r="D113" s="582" t="s">
        <v>2463</v>
      </c>
      <c r="E113" s="582">
        <v>1983</v>
      </c>
      <c r="F113" s="610"/>
      <c r="G113" s="610"/>
      <c r="H113" s="334">
        <v>9.3000000000000007</v>
      </c>
      <c r="I113" s="334">
        <v>179416.06</v>
      </c>
      <c r="J113" s="606">
        <v>169147.03</v>
      </c>
      <c r="K113" s="607"/>
      <c r="L113" s="610"/>
      <c r="M113" s="610"/>
      <c r="N113" s="149" t="s">
        <v>2512</v>
      </c>
      <c r="O113" s="393"/>
    </row>
    <row r="114" spans="1:15" ht="57" x14ac:dyDescent="0.25">
      <c r="A114" s="609"/>
      <c r="B114" s="609"/>
      <c r="C114" s="349" t="s">
        <v>2464</v>
      </c>
      <c r="D114" s="582" t="s">
        <v>2465</v>
      </c>
      <c r="E114" s="582">
        <v>1991</v>
      </c>
      <c r="F114" s="610"/>
      <c r="G114" s="610"/>
      <c r="H114" s="334">
        <v>3</v>
      </c>
      <c r="I114" s="334">
        <v>27453</v>
      </c>
      <c r="J114" s="606">
        <v>23905.65</v>
      </c>
      <c r="K114" s="607"/>
      <c r="L114" s="610"/>
      <c r="M114" s="610"/>
      <c r="N114" s="149" t="s">
        <v>2512</v>
      </c>
      <c r="O114" s="393"/>
    </row>
    <row r="115" spans="1:15" ht="45.75" x14ac:dyDescent="0.25">
      <c r="A115" s="609"/>
      <c r="B115" s="609"/>
      <c r="C115" s="349" t="s">
        <v>2466</v>
      </c>
      <c r="D115" s="582" t="s">
        <v>3426</v>
      </c>
      <c r="E115" s="582">
        <v>1977</v>
      </c>
      <c r="F115" s="610"/>
      <c r="G115" s="610"/>
      <c r="H115" s="334">
        <v>3.2</v>
      </c>
      <c r="I115" s="334">
        <v>8575.15</v>
      </c>
      <c r="J115" s="606">
        <v>8575.15</v>
      </c>
      <c r="K115" s="607"/>
      <c r="L115" s="610"/>
      <c r="M115" s="610"/>
      <c r="N115" s="149" t="s">
        <v>2512</v>
      </c>
      <c r="O115" s="393"/>
    </row>
    <row r="116" spans="1:15" ht="45.75" x14ac:dyDescent="0.25">
      <c r="A116" s="609"/>
      <c r="B116" s="609"/>
      <c r="C116" s="349" t="s">
        <v>2467</v>
      </c>
      <c r="D116" s="582" t="s">
        <v>2468</v>
      </c>
      <c r="E116" s="582">
        <v>1965</v>
      </c>
      <c r="F116" s="610"/>
      <c r="G116" s="610"/>
      <c r="H116" s="334">
        <v>0.5</v>
      </c>
      <c r="I116" s="334">
        <v>76091.199999999997</v>
      </c>
      <c r="J116" s="606">
        <v>72205.039999999994</v>
      </c>
      <c r="K116" s="607"/>
      <c r="L116" s="610"/>
      <c r="M116" s="610"/>
      <c r="N116" s="149" t="s">
        <v>2512</v>
      </c>
      <c r="O116" s="393"/>
    </row>
    <row r="117" spans="1:15" x14ac:dyDescent="0.25">
      <c r="A117" s="1039" t="s">
        <v>12</v>
      </c>
      <c r="B117" s="1040"/>
      <c r="C117" s="532"/>
      <c r="D117" s="611"/>
      <c r="E117" s="611"/>
      <c r="F117" s="611"/>
      <c r="G117" s="611"/>
      <c r="H117" s="612"/>
      <c r="I117" s="613">
        <f>SUM(I73:I116)</f>
        <v>4916415.0399999991</v>
      </c>
      <c r="J117" s="613">
        <f>SUM(J73:J116)</f>
        <v>4408133.7700000014</v>
      </c>
      <c r="K117" s="607"/>
      <c r="L117" s="610"/>
      <c r="M117" s="610"/>
      <c r="N117" s="610"/>
      <c r="O117" s="393"/>
    </row>
    <row r="118" spans="1:15" ht="24.6" customHeight="1" x14ac:dyDescent="0.25">
      <c r="A118" s="614"/>
      <c r="B118" s="614"/>
      <c r="C118" s="466" t="s">
        <v>3411</v>
      </c>
      <c r="D118" s="467">
        <v>1981</v>
      </c>
      <c r="E118" s="611"/>
      <c r="F118" s="611"/>
      <c r="G118" s="611"/>
      <c r="H118" s="612"/>
      <c r="I118" s="468">
        <v>42359.17</v>
      </c>
      <c r="J118" s="468"/>
      <c r="K118" s="615"/>
      <c r="L118" s="616">
        <v>41127</v>
      </c>
      <c r="M118" s="531" t="s">
        <v>3412</v>
      </c>
      <c r="N118" s="611"/>
      <c r="O118" s="393"/>
    </row>
    <row r="119" spans="1:15" ht="85.5" x14ac:dyDescent="0.25">
      <c r="A119" s="603">
        <v>53</v>
      </c>
      <c r="B119" s="604">
        <v>1836</v>
      </c>
      <c r="C119" s="617" t="s">
        <v>2469</v>
      </c>
      <c r="D119" s="610"/>
      <c r="E119" s="610"/>
      <c r="F119" s="618" t="s">
        <v>2470</v>
      </c>
      <c r="G119" s="610"/>
      <c r="H119" s="618" t="s">
        <v>2471</v>
      </c>
      <c r="I119" s="619"/>
      <c r="J119" s="619"/>
      <c r="K119" s="610"/>
      <c r="L119" s="589">
        <v>41906</v>
      </c>
      <c r="M119" s="149" t="s">
        <v>2472</v>
      </c>
      <c r="N119" s="149" t="s">
        <v>2512</v>
      </c>
      <c r="O119" s="393"/>
    </row>
    <row r="120" spans="1:15" ht="34.5" x14ac:dyDescent="0.25">
      <c r="A120" s="609"/>
      <c r="B120" s="609"/>
      <c r="C120" s="349" t="s">
        <v>2473</v>
      </c>
      <c r="D120" s="582" t="s">
        <v>2474</v>
      </c>
      <c r="E120" s="610">
        <v>1976</v>
      </c>
      <c r="F120" s="610"/>
      <c r="G120" s="610"/>
      <c r="H120" s="618">
        <v>5.8</v>
      </c>
      <c r="I120" s="618">
        <v>254496</v>
      </c>
      <c r="J120" s="619">
        <v>212537.52</v>
      </c>
      <c r="K120" s="610"/>
      <c r="L120" s="582"/>
      <c r="M120" s="582"/>
      <c r="N120" s="149" t="s">
        <v>2512</v>
      </c>
      <c r="O120" s="393"/>
    </row>
    <row r="121" spans="1:15" ht="34.5" x14ac:dyDescent="0.25">
      <c r="A121" s="609"/>
      <c r="B121" s="609"/>
      <c r="C121" s="349" t="s">
        <v>2475</v>
      </c>
      <c r="D121" s="582" t="s">
        <v>2476</v>
      </c>
      <c r="E121" s="610">
        <v>1983</v>
      </c>
      <c r="F121" s="610"/>
      <c r="G121" s="610"/>
      <c r="H121" s="618">
        <v>6</v>
      </c>
      <c r="I121" s="618">
        <v>15200</v>
      </c>
      <c r="J121" s="619">
        <v>15200</v>
      </c>
      <c r="K121" s="610"/>
      <c r="L121" s="582"/>
      <c r="M121" s="582"/>
      <c r="N121" s="149" t="s">
        <v>2512</v>
      </c>
      <c r="O121" s="393"/>
    </row>
    <row r="122" spans="1:15" ht="24.75" x14ac:dyDescent="0.25">
      <c r="A122" s="609"/>
      <c r="B122" s="609"/>
      <c r="C122" s="349" t="s">
        <v>2477</v>
      </c>
      <c r="D122" s="582" t="s">
        <v>2478</v>
      </c>
      <c r="E122" s="610">
        <v>1990</v>
      </c>
      <c r="F122" s="610"/>
      <c r="G122" s="610"/>
      <c r="H122" s="618">
        <v>17.3</v>
      </c>
      <c r="I122" s="618">
        <v>238526</v>
      </c>
      <c r="J122" s="619">
        <v>196098.21</v>
      </c>
      <c r="K122" s="610"/>
      <c r="L122" s="582"/>
      <c r="M122" s="582"/>
      <c r="N122" s="149" t="s">
        <v>2512</v>
      </c>
      <c r="O122" s="393"/>
    </row>
    <row r="123" spans="1:15" ht="34.5" x14ac:dyDescent="0.25">
      <c r="A123" s="609"/>
      <c r="B123" s="609"/>
      <c r="C123" s="149" t="s">
        <v>3428</v>
      </c>
      <c r="D123" s="582" t="s">
        <v>2479</v>
      </c>
      <c r="E123" s="610"/>
      <c r="F123" s="610"/>
      <c r="G123" s="610"/>
      <c r="H123" s="618">
        <v>2959</v>
      </c>
      <c r="I123" s="618">
        <v>84726.04</v>
      </c>
      <c r="J123" s="619">
        <v>70203.259999999995</v>
      </c>
      <c r="K123" s="610"/>
      <c r="L123" s="582"/>
      <c r="M123" s="582"/>
      <c r="N123" s="149" t="s">
        <v>2512</v>
      </c>
      <c r="O123" s="393"/>
    </row>
    <row r="124" spans="1:15" ht="34.5" x14ac:dyDescent="0.25">
      <c r="A124" s="609"/>
      <c r="B124" s="609"/>
      <c r="C124" s="149" t="s">
        <v>3427</v>
      </c>
      <c r="D124" s="582" t="s">
        <v>2480</v>
      </c>
      <c r="E124" s="610"/>
      <c r="F124" s="610"/>
      <c r="G124" s="610"/>
      <c r="H124" s="618">
        <v>1988</v>
      </c>
      <c r="I124" s="618">
        <v>433590.37</v>
      </c>
      <c r="J124" s="619">
        <v>183939.94</v>
      </c>
      <c r="K124" s="610"/>
      <c r="L124" s="582"/>
      <c r="M124" s="582"/>
      <c r="N124" s="149" t="s">
        <v>2512</v>
      </c>
      <c r="O124" s="393"/>
    </row>
    <row r="125" spans="1:15" x14ac:dyDescent="0.25">
      <c r="A125" s="1039" t="s">
        <v>12</v>
      </c>
      <c r="B125" s="1040"/>
      <c r="C125" s="620"/>
      <c r="D125" s="611"/>
      <c r="E125" s="611"/>
      <c r="F125" s="611"/>
      <c r="G125" s="611"/>
      <c r="H125" s="612"/>
      <c r="I125" s="621">
        <f>SUM(I120:I124)</f>
        <v>1026538.41</v>
      </c>
      <c r="J125" s="621">
        <f>SUM(J120:J124)</f>
        <v>677978.92999999993</v>
      </c>
      <c r="K125" s="610"/>
      <c r="L125" s="582"/>
      <c r="M125" s="582"/>
      <c r="N125" s="149" t="s">
        <v>2512</v>
      </c>
      <c r="O125" s="393"/>
    </row>
    <row r="126" spans="1:15" ht="79.5" x14ac:dyDescent="0.25">
      <c r="A126" s="603">
        <v>54</v>
      </c>
      <c r="B126" s="604">
        <v>1837</v>
      </c>
      <c r="C126" s="622" t="s">
        <v>2481</v>
      </c>
      <c r="D126" s="610"/>
      <c r="E126" s="582"/>
      <c r="F126" s="386" t="s">
        <v>2482</v>
      </c>
      <c r="G126" s="610"/>
      <c r="H126" s="386" t="s">
        <v>2483</v>
      </c>
      <c r="I126" s="606"/>
      <c r="J126" s="606"/>
      <c r="K126" s="607"/>
      <c r="L126" s="608">
        <v>41906</v>
      </c>
      <c r="M126" s="149" t="s">
        <v>2484</v>
      </c>
      <c r="N126" s="149" t="s">
        <v>2512</v>
      </c>
      <c r="O126" s="393"/>
    </row>
    <row r="127" spans="1:15" ht="34.5" x14ac:dyDescent="0.25">
      <c r="A127" s="609"/>
      <c r="B127" s="609"/>
      <c r="C127" s="581" t="s">
        <v>2485</v>
      </c>
      <c r="D127" s="582" t="s">
        <v>2486</v>
      </c>
      <c r="E127" s="582">
        <v>1990</v>
      </c>
      <c r="F127" s="582"/>
      <c r="G127" s="610"/>
      <c r="H127" s="386">
        <v>5.8</v>
      </c>
      <c r="I127" s="334">
        <v>36000</v>
      </c>
      <c r="J127" s="606">
        <v>26332.799999999999</v>
      </c>
      <c r="K127" s="607"/>
      <c r="L127" s="582"/>
      <c r="M127" s="623"/>
      <c r="N127" s="149" t="s">
        <v>2512</v>
      </c>
      <c r="O127" s="393"/>
    </row>
    <row r="128" spans="1:15" ht="36" x14ac:dyDescent="0.25">
      <c r="A128" s="609"/>
      <c r="B128" s="609"/>
      <c r="C128" s="581" t="s">
        <v>2487</v>
      </c>
      <c r="D128" s="582" t="s">
        <v>2488</v>
      </c>
      <c r="E128" s="582">
        <v>1988</v>
      </c>
      <c r="F128" s="582"/>
      <c r="G128" s="610"/>
      <c r="H128" s="386">
        <v>5.8</v>
      </c>
      <c r="I128" s="334">
        <v>137000</v>
      </c>
      <c r="J128" s="606">
        <v>100153.72</v>
      </c>
      <c r="K128" s="607"/>
      <c r="L128" s="582"/>
      <c r="M128" s="582"/>
      <c r="N128" s="149" t="s">
        <v>2512</v>
      </c>
      <c r="O128" s="393"/>
    </row>
    <row r="129" spans="1:15" ht="24" x14ac:dyDescent="0.25">
      <c r="A129" s="609"/>
      <c r="B129" s="609"/>
      <c r="C129" s="581" t="s">
        <v>2489</v>
      </c>
      <c r="D129" s="582" t="s">
        <v>2490</v>
      </c>
      <c r="E129" s="582">
        <v>1974</v>
      </c>
      <c r="F129" s="582"/>
      <c r="G129" s="610"/>
      <c r="H129" s="386">
        <v>1.1000000000000001</v>
      </c>
      <c r="I129" s="334">
        <v>7500</v>
      </c>
      <c r="J129" s="606">
        <v>5486</v>
      </c>
      <c r="K129" s="607"/>
      <c r="L129" s="582"/>
      <c r="M129" s="582"/>
      <c r="N129" s="149" t="s">
        <v>2512</v>
      </c>
      <c r="O129" s="393"/>
    </row>
    <row r="130" spans="1:15" ht="48" x14ac:dyDescent="0.25">
      <c r="A130" s="609"/>
      <c r="B130" s="609"/>
      <c r="C130" s="581" t="s">
        <v>3428</v>
      </c>
      <c r="D130" s="582" t="s">
        <v>2491</v>
      </c>
      <c r="E130" s="582">
        <v>1991</v>
      </c>
      <c r="F130" s="582"/>
      <c r="G130" s="610"/>
      <c r="H130" s="386">
        <v>2894</v>
      </c>
      <c r="I130" s="334">
        <v>106312.47</v>
      </c>
      <c r="J130" s="606">
        <v>80330.41</v>
      </c>
      <c r="K130" s="607"/>
      <c r="L130" s="582"/>
      <c r="M130" s="582"/>
      <c r="N130" s="149" t="s">
        <v>2512</v>
      </c>
      <c r="O130" s="393"/>
    </row>
    <row r="131" spans="1:15" ht="48" x14ac:dyDescent="0.25">
      <c r="A131" s="609"/>
      <c r="B131" s="609"/>
      <c r="C131" s="581" t="s">
        <v>3427</v>
      </c>
      <c r="D131" s="582" t="s">
        <v>2491</v>
      </c>
      <c r="E131" s="582">
        <v>1991</v>
      </c>
      <c r="F131" s="582"/>
      <c r="G131" s="610"/>
      <c r="H131" s="386">
        <v>1731</v>
      </c>
      <c r="I131" s="334">
        <v>56020</v>
      </c>
      <c r="J131" s="606">
        <v>30082.18</v>
      </c>
      <c r="K131" s="607"/>
      <c r="L131" s="582"/>
      <c r="M131" s="582"/>
      <c r="N131" s="149" t="s">
        <v>2512</v>
      </c>
      <c r="O131" s="393"/>
    </row>
    <row r="132" spans="1:15" x14ac:dyDescent="0.25">
      <c r="A132" s="1039" t="s">
        <v>12</v>
      </c>
      <c r="B132" s="1040"/>
      <c r="C132" s="624"/>
      <c r="D132" s="625"/>
      <c r="E132" s="626"/>
      <c r="F132" s="626"/>
      <c r="G132" s="625"/>
      <c r="H132" s="627">
        <f>SUM(H127:H131)</f>
        <v>4637.7</v>
      </c>
      <c r="I132" s="613">
        <f>SUM(I127:I131)</f>
        <v>342832.47</v>
      </c>
      <c r="J132" s="613">
        <f>SUM(J127:J131)</f>
        <v>242385.11000000002</v>
      </c>
      <c r="K132" s="607"/>
      <c r="L132" s="582"/>
      <c r="M132" s="582"/>
      <c r="N132" s="610"/>
      <c r="O132" s="393"/>
    </row>
    <row r="133" spans="1:15" ht="24" x14ac:dyDescent="0.25">
      <c r="A133" s="603">
        <v>55</v>
      </c>
      <c r="B133" s="529" t="s">
        <v>2615</v>
      </c>
      <c r="C133" s="581" t="s">
        <v>2492</v>
      </c>
      <c r="D133" s="582" t="s">
        <v>2382</v>
      </c>
      <c r="E133" s="582">
        <v>1991</v>
      </c>
      <c r="F133" s="582"/>
      <c r="G133" s="610"/>
      <c r="H133" s="386">
        <v>0.38</v>
      </c>
      <c r="I133" s="334">
        <v>117000</v>
      </c>
      <c r="J133" s="606">
        <v>62244</v>
      </c>
      <c r="K133" s="607"/>
      <c r="L133" s="608">
        <v>41792</v>
      </c>
      <c r="M133" s="582" t="s">
        <v>2493</v>
      </c>
      <c r="N133" s="1047" t="s">
        <v>2494</v>
      </c>
      <c r="O133" s="393"/>
    </row>
    <row r="134" spans="1:15" ht="23.25" x14ac:dyDescent="0.25">
      <c r="A134" s="603">
        <f>A133+1</f>
        <v>56</v>
      </c>
      <c r="B134" s="529" t="s">
        <v>2616</v>
      </c>
      <c r="C134" s="581" t="s">
        <v>2495</v>
      </c>
      <c r="D134" s="582" t="s">
        <v>2382</v>
      </c>
      <c r="E134" s="582">
        <v>1990</v>
      </c>
      <c r="F134" s="582"/>
      <c r="G134" s="610"/>
      <c r="H134" s="386">
        <v>0.4</v>
      </c>
      <c r="I134" s="334">
        <v>47825.9</v>
      </c>
      <c r="J134" s="606">
        <v>38901</v>
      </c>
      <c r="K134" s="607"/>
      <c r="L134" s="582"/>
      <c r="M134" s="582"/>
      <c r="N134" s="1048"/>
      <c r="O134" s="393"/>
    </row>
    <row r="135" spans="1:15" ht="24" x14ac:dyDescent="0.25">
      <c r="A135" s="603">
        <f t="shared" ref="A135:A150" si="0">A134+1</f>
        <v>57</v>
      </c>
      <c r="B135" s="529" t="s">
        <v>2617</v>
      </c>
      <c r="C135" s="581" t="s">
        <v>2496</v>
      </c>
      <c r="D135" s="582" t="s">
        <v>2382</v>
      </c>
      <c r="E135" s="582">
        <v>1986</v>
      </c>
      <c r="F135" s="582"/>
      <c r="G135" s="610"/>
      <c r="H135" s="386">
        <v>0.2</v>
      </c>
      <c r="I135" s="334">
        <v>19200</v>
      </c>
      <c r="J135" s="606">
        <v>11092.94</v>
      </c>
      <c r="K135" s="607"/>
      <c r="L135" s="582"/>
      <c r="M135" s="582"/>
      <c r="N135" s="1048"/>
      <c r="O135" s="393"/>
    </row>
    <row r="136" spans="1:15" ht="24" x14ac:dyDescent="0.25">
      <c r="A136" s="603">
        <f t="shared" si="0"/>
        <v>58</v>
      </c>
      <c r="B136" s="529" t="s">
        <v>2618</v>
      </c>
      <c r="C136" s="581" t="s">
        <v>2497</v>
      </c>
      <c r="D136" s="582" t="s">
        <v>2382</v>
      </c>
      <c r="E136" s="582">
        <v>1990</v>
      </c>
      <c r="F136" s="582"/>
      <c r="G136" s="610"/>
      <c r="H136" s="386">
        <v>0.3</v>
      </c>
      <c r="I136" s="334">
        <v>36000</v>
      </c>
      <c r="J136" s="606">
        <v>21550</v>
      </c>
      <c r="K136" s="607"/>
      <c r="L136" s="582"/>
      <c r="M136" s="582"/>
      <c r="N136" s="1048"/>
      <c r="O136" s="393"/>
    </row>
    <row r="137" spans="1:15" ht="23.25" x14ac:dyDescent="0.25">
      <c r="A137" s="603">
        <f t="shared" si="0"/>
        <v>59</v>
      </c>
      <c r="B137" s="529" t="s">
        <v>2619</v>
      </c>
      <c r="C137" s="581" t="s">
        <v>2498</v>
      </c>
      <c r="D137" s="582" t="s">
        <v>2382</v>
      </c>
      <c r="E137" s="582">
        <v>1990</v>
      </c>
      <c r="F137" s="582"/>
      <c r="G137" s="610"/>
      <c r="H137" s="386">
        <v>0.2</v>
      </c>
      <c r="I137" s="334">
        <v>7200</v>
      </c>
      <c r="J137" s="606">
        <v>4586</v>
      </c>
      <c r="K137" s="607"/>
      <c r="L137" s="582"/>
      <c r="M137" s="582"/>
      <c r="N137" s="1048"/>
      <c r="O137" s="393"/>
    </row>
    <row r="138" spans="1:15" ht="23.25" x14ac:dyDescent="0.25">
      <c r="A138" s="603">
        <f t="shared" si="0"/>
        <v>60</v>
      </c>
      <c r="B138" s="529" t="s">
        <v>2620</v>
      </c>
      <c r="C138" s="581" t="s">
        <v>2499</v>
      </c>
      <c r="D138" s="582" t="s">
        <v>2382</v>
      </c>
      <c r="E138" s="582">
        <v>1990</v>
      </c>
      <c r="F138" s="582"/>
      <c r="G138" s="610"/>
      <c r="H138" s="386">
        <v>0.11</v>
      </c>
      <c r="I138" s="334">
        <v>13200</v>
      </c>
      <c r="J138" s="606">
        <v>9002.06</v>
      </c>
      <c r="K138" s="607"/>
      <c r="L138" s="582"/>
      <c r="M138" s="582"/>
      <c r="N138" s="1048"/>
      <c r="O138" s="393"/>
    </row>
    <row r="139" spans="1:15" ht="23.25" x14ac:dyDescent="0.25">
      <c r="A139" s="603">
        <f t="shared" si="0"/>
        <v>61</v>
      </c>
      <c r="B139" s="529" t="s">
        <v>2621</v>
      </c>
      <c r="C139" s="581" t="s">
        <v>2500</v>
      </c>
      <c r="D139" s="582" t="s">
        <v>2382</v>
      </c>
      <c r="E139" s="582">
        <v>1990</v>
      </c>
      <c r="F139" s="582"/>
      <c r="G139" s="610"/>
      <c r="H139" s="386">
        <v>0.03</v>
      </c>
      <c r="I139" s="334">
        <v>2250</v>
      </c>
      <c r="J139" s="606">
        <v>1536.6</v>
      </c>
      <c r="K139" s="607"/>
      <c r="L139" s="582"/>
      <c r="M139" s="582"/>
      <c r="N139" s="1048"/>
      <c r="O139" s="393"/>
    </row>
    <row r="140" spans="1:15" ht="23.25" x14ac:dyDescent="0.25">
      <c r="A140" s="603">
        <f t="shared" si="0"/>
        <v>62</v>
      </c>
      <c r="B140" s="529" t="s">
        <v>2622</v>
      </c>
      <c r="C140" s="581" t="s">
        <v>2501</v>
      </c>
      <c r="D140" s="582" t="s">
        <v>2382</v>
      </c>
      <c r="E140" s="582">
        <v>1991</v>
      </c>
      <c r="F140" s="582"/>
      <c r="G140" s="610"/>
      <c r="H140" s="386">
        <v>0.03</v>
      </c>
      <c r="I140" s="334">
        <v>6400</v>
      </c>
      <c r="J140" s="606">
        <v>4364.84</v>
      </c>
      <c r="K140" s="607"/>
      <c r="L140" s="582"/>
      <c r="M140" s="582"/>
      <c r="N140" s="1048"/>
      <c r="O140" s="393"/>
    </row>
    <row r="141" spans="1:15" ht="23.25" x14ac:dyDescent="0.25">
      <c r="A141" s="603">
        <f t="shared" si="0"/>
        <v>63</v>
      </c>
      <c r="B141" s="529" t="s">
        <v>2623</v>
      </c>
      <c r="C141" s="581" t="s">
        <v>2502</v>
      </c>
      <c r="D141" s="582" t="s">
        <v>2382</v>
      </c>
      <c r="E141" s="582">
        <v>1991</v>
      </c>
      <c r="F141" s="582"/>
      <c r="G141" s="610"/>
      <c r="H141" s="386">
        <v>0.03</v>
      </c>
      <c r="I141" s="334">
        <v>6400</v>
      </c>
      <c r="J141" s="606">
        <v>4364.84</v>
      </c>
      <c r="K141" s="607"/>
      <c r="L141" s="582"/>
      <c r="M141" s="582"/>
      <c r="N141" s="1048"/>
      <c r="O141" s="487" t="s">
        <v>0</v>
      </c>
    </row>
    <row r="142" spans="1:15" ht="15" customHeight="1" x14ac:dyDescent="0.25">
      <c r="A142" s="603">
        <f t="shared" si="0"/>
        <v>64</v>
      </c>
      <c r="B142" s="529" t="s">
        <v>2624</v>
      </c>
      <c r="C142" s="581" t="s">
        <v>2503</v>
      </c>
      <c r="D142" s="582" t="s">
        <v>2382</v>
      </c>
      <c r="E142" s="582">
        <v>1991</v>
      </c>
      <c r="F142" s="582"/>
      <c r="G142" s="610"/>
      <c r="H142" s="386">
        <v>0.03</v>
      </c>
      <c r="I142" s="334">
        <v>6400</v>
      </c>
      <c r="J142" s="606">
        <v>4364.84</v>
      </c>
      <c r="K142" s="607"/>
      <c r="L142" s="582"/>
      <c r="M142" s="582"/>
      <c r="N142" s="1048"/>
      <c r="O142" s="628"/>
    </row>
    <row r="143" spans="1:15" ht="23.25" x14ac:dyDescent="0.25">
      <c r="A143" s="603">
        <f t="shared" si="0"/>
        <v>65</v>
      </c>
      <c r="B143" s="529" t="s">
        <v>2625</v>
      </c>
      <c r="C143" s="581" t="s">
        <v>2504</v>
      </c>
      <c r="D143" s="582" t="s">
        <v>2382</v>
      </c>
      <c r="E143" s="582">
        <v>1991</v>
      </c>
      <c r="F143" s="582"/>
      <c r="G143" s="610"/>
      <c r="H143" s="386">
        <v>0.03</v>
      </c>
      <c r="I143" s="334">
        <v>6400</v>
      </c>
      <c r="J143" s="606">
        <v>4364.84</v>
      </c>
      <c r="K143" s="607"/>
      <c r="L143" s="582"/>
      <c r="M143" s="582"/>
      <c r="N143" s="1048"/>
      <c r="O143" s="629"/>
    </row>
    <row r="144" spans="1:15" ht="23.25" x14ac:dyDescent="0.25">
      <c r="A144" s="603">
        <f t="shared" si="0"/>
        <v>66</v>
      </c>
      <c r="B144" s="529" t="s">
        <v>2626</v>
      </c>
      <c r="C144" s="581" t="s">
        <v>2505</v>
      </c>
      <c r="D144" s="582" t="s">
        <v>2382</v>
      </c>
      <c r="E144" s="582">
        <v>1991</v>
      </c>
      <c r="F144" s="582"/>
      <c r="G144" s="610"/>
      <c r="H144" s="386">
        <v>0.03</v>
      </c>
      <c r="I144" s="334">
        <v>9600</v>
      </c>
      <c r="J144" s="606">
        <v>6547.06</v>
      </c>
      <c r="K144" s="607"/>
      <c r="L144" s="582"/>
      <c r="M144" s="582"/>
      <c r="N144" s="1048"/>
      <c r="O144" s="629"/>
    </row>
    <row r="145" spans="1:15" ht="23.25" x14ac:dyDescent="0.25">
      <c r="A145" s="603">
        <f t="shared" si="0"/>
        <v>67</v>
      </c>
      <c r="B145" s="529" t="s">
        <v>2627</v>
      </c>
      <c r="C145" s="581" t="s">
        <v>2506</v>
      </c>
      <c r="D145" s="582" t="s">
        <v>2382</v>
      </c>
      <c r="E145" s="582">
        <v>1991</v>
      </c>
      <c r="F145" s="582"/>
      <c r="G145" s="610"/>
      <c r="H145" s="630">
        <v>8.0000000000000002E-3</v>
      </c>
      <c r="I145" s="334">
        <v>6400</v>
      </c>
      <c r="J145" s="606">
        <v>2035.16</v>
      </c>
      <c r="K145" s="607"/>
      <c r="L145" s="582"/>
      <c r="M145" s="582"/>
      <c r="N145" s="1048"/>
      <c r="O145" s="629"/>
    </row>
    <row r="146" spans="1:15" ht="24" x14ac:dyDescent="0.25">
      <c r="A146" s="603">
        <f t="shared" si="0"/>
        <v>68</v>
      </c>
      <c r="B146" s="529" t="s">
        <v>2628</v>
      </c>
      <c r="C146" s="581" t="s">
        <v>2507</v>
      </c>
      <c r="D146" s="582" t="s">
        <v>2382</v>
      </c>
      <c r="E146" s="582">
        <v>1991</v>
      </c>
      <c r="F146" s="582"/>
      <c r="G146" s="610"/>
      <c r="H146" s="386">
        <v>0.05</v>
      </c>
      <c r="I146" s="334">
        <v>500</v>
      </c>
      <c r="J146" s="606">
        <v>341.08</v>
      </c>
      <c r="K146" s="607"/>
      <c r="L146" s="582"/>
      <c r="M146" s="582"/>
      <c r="N146" s="1048"/>
      <c r="O146" s="629"/>
    </row>
    <row r="147" spans="1:15" ht="24" x14ac:dyDescent="0.25">
      <c r="A147" s="603">
        <f t="shared" si="0"/>
        <v>69</v>
      </c>
      <c r="B147" s="529" t="s">
        <v>2629</v>
      </c>
      <c r="C147" s="581" t="s">
        <v>2508</v>
      </c>
      <c r="D147" s="582" t="s">
        <v>2382</v>
      </c>
      <c r="E147" s="582">
        <v>1989</v>
      </c>
      <c r="F147" s="582"/>
      <c r="G147" s="610"/>
      <c r="H147" s="582"/>
      <c r="I147" s="334">
        <v>1500</v>
      </c>
      <c r="J147" s="606">
        <v>1023.31</v>
      </c>
      <c r="K147" s="607"/>
      <c r="L147" s="582"/>
      <c r="M147" s="582"/>
      <c r="N147" s="1048"/>
      <c r="O147" s="629"/>
    </row>
    <row r="148" spans="1:15" ht="24" x14ac:dyDescent="0.25">
      <c r="A148" s="603">
        <f t="shared" si="0"/>
        <v>70</v>
      </c>
      <c r="B148" s="529" t="s">
        <v>2630</v>
      </c>
      <c r="C148" s="581" t="s">
        <v>2509</v>
      </c>
      <c r="D148" s="582" t="s">
        <v>2382</v>
      </c>
      <c r="E148" s="582">
        <v>1986</v>
      </c>
      <c r="F148" s="582"/>
      <c r="G148" s="610"/>
      <c r="H148" s="582"/>
      <c r="I148" s="334">
        <v>1800</v>
      </c>
      <c r="J148" s="606">
        <v>1227.5</v>
      </c>
      <c r="K148" s="607"/>
      <c r="L148" s="607"/>
      <c r="M148" s="607"/>
      <c r="N148" s="1048"/>
      <c r="O148" s="629"/>
    </row>
    <row r="149" spans="1:15" ht="24" x14ac:dyDescent="0.25">
      <c r="A149" s="603">
        <f t="shared" si="0"/>
        <v>71</v>
      </c>
      <c r="B149" s="529" t="s">
        <v>2631</v>
      </c>
      <c r="C149" s="581" t="s">
        <v>2510</v>
      </c>
      <c r="D149" s="582" t="s">
        <v>2382</v>
      </c>
      <c r="E149" s="582">
        <v>1990</v>
      </c>
      <c r="F149" s="582"/>
      <c r="G149" s="610"/>
      <c r="H149" s="582"/>
      <c r="I149" s="334">
        <v>14600</v>
      </c>
      <c r="J149" s="606">
        <v>8956.89</v>
      </c>
      <c r="K149" s="607"/>
      <c r="L149" s="607"/>
      <c r="M149" s="607"/>
      <c r="N149" s="1048"/>
      <c r="O149" s="629"/>
    </row>
    <row r="150" spans="1:15" ht="24" x14ac:dyDescent="0.25">
      <c r="A150" s="603">
        <f t="shared" si="0"/>
        <v>72</v>
      </c>
      <c r="B150" s="529" t="s">
        <v>2632</v>
      </c>
      <c r="C150" s="581" t="s">
        <v>2511</v>
      </c>
      <c r="D150" s="582" t="s">
        <v>2382</v>
      </c>
      <c r="E150" s="582">
        <v>1990</v>
      </c>
      <c r="F150" s="582"/>
      <c r="G150" s="610"/>
      <c r="H150" s="582"/>
      <c r="I150" s="334">
        <v>13800</v>
      </c>
      <c r="J150" s="606">
        <v>9809.2800000000007</v>
      </c>
      <c r="K150" s="607"/>
      <c r="L150" s="607"/>
      <c r="M150" s="607"/>
      <c r="N150" s="1049"/>
      <c r="O150" s="629"/>
    </row>
    <row r="151" spans="1:15" x14ac:dyDescent="0.25">
      <c r="A151" s="1050" t="s">
        <v>12</v>
      </c>
      <c r="B151" s="1051"/>
      <c r="C151" s="581"/>
      <c r="D151" s="610"/>
      <c r="E151" s="610"/>
      <c r="F151" s="610"/>
      <c r="G151" s="610"/>
      <c r="H151" s="631"/>
      <c r="I151" s="632">
        <f>SUM(I133:I150)</f>
        <v>316475.90000000002</v>
      </c>
      <c r="J151" s="632">
        <f>SUM(J133:J150)</f>
        <v>196312.23999999996</v>
      </c>
      <c r="K151" s="607"/>
      <c r="L151" s="607"/>
      <c r="M151" s="607"/>
      <c r="N151" s="610"/>
      <c r="O151" s="629"/>
    </row>
    <row r="152" spans="1:15" x14ac:dyDescent="0.25">
      <c r="A152" s="1050" t="s">
        <v>2515</v>
      </c>
      <c r="B152" s="1052"/>
      <c r="C152" s="1052"/>
      <c r="D152" s="1052"/>
      <c r="E152" s="1052"/>
      <c r="F152" s="1051"/>
      <c r="G152" s="610"/>
      <c r="H152" s="631"/>
      <c r="I152" s="632">
        <f>I69+I117+I125+I132+I151</f>
        <v>24227740.749999996</v>
      </c>
      <c r="J152" s="632">
        <f>J69+J117+J125+J132+J151</f>
        <v>8960831.9300000016</v>
      </c>
      <c r="K152" s="606"/>
      <c r="L152" s="610"/>
      <c r="M152" s="610"/>
      <c r="N152" s="610"/>
      <c r="O152" s="629"/>
    </row>
    <row r="153" spans="1:15" ht="20.25" x14ac:dyDescent="0.55000000000000004">
      <c r="A153" s="1044" t="s">
        <v>2532</v>
      </c>
      <c r="B153" s="1045"/>
      <c r="C153" s="1045"/>
      <c r="D153" s="1046"/>
      <c r="E153" s="633"/>
      <c r="F153" s="634"/>
      <c r="G153" s="633"/>
      <c r="H153" s="633"/>
      <c r="I153" s="635">
        <f>I25+I40+I42+I44+I46+I48+I50+I54+I57+I152</f>
        <v>65406247.230000004</v>
      </c>
      <c r="J153" s="635">
        <f>J25+J40+J42+J44+J46+J48+J50+J54+J57+J152</f>
        <v>35024273.269999996</v>
      </c>
      <c r="K153" s="633"/>
      <c r="L153" s="633"/>
      <c r="M153" s="633"/>
      <c r="N153" s="633"/>
      <c r="O153" s="633"/>
    </row>
    <row r="154" spans="1:15" x14ac:dyDescent="0.25">
      <c r="I154" s="636"/>
      <c r="J154" s="636"/>
    </row>
    <row r="155" spans="1:15" x14ac:dyDescent="0.25">
      <c r="I155" s="636"/>
    </row>
  </sheetData>
  <mergeCells count="20">
    <mergeCell ref="A1:O1"/>
    <mergeCell ref="A25:C25"/>
    <mergeCell ref="A40:C40"/>
    <mergeCell ref="A42:C42"/>
    <mergeCell ref="A44:C44"/>
    <mergeCell ref="M5:M6"/>
    <mergeCell ref="A117:B117"/>
    <mergeCell ref="A70:N70"/>
    <mergeCell ref="A153:D153"/>
    <mergeCell ref="A125:B125"/>
    <mergeCell ref="A132:B132"/>
    <mergeCell ref="N133:N150"/>
    <mergeCell ref="A151:B151"/>
    <mergeCell ref="A152:F152"/>
    <mergeCell ref="A46:C46"/>
    <mergeCell ref="A50:D50"/>
    <mergeCell ref="A57:D57"/>
    <mergeCell ref="A69:B69"/>
    <mergeCell ref="A48:D48"/>
    <mergeCell ref="A54:D5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35:B39 B133:B150" numberStoredAsText="1"/>
    <ignoredError sqref="I25 I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8"/>
  <sheetViews>
    <sheetView zoomScaleNormal="100" workbookViewId="0">
      <selection sqref="A1:XFD5"/>
    </sheetView>
  </sheetViews>
  <sheetFormatPr defaultRowHeight="15" x14ac:dyDescent="0.25"/>
  <cols>
    <col min="1" max="1" width="7.140625" customWidth="1"/>
    <col min="2" max="2" width="6.28515625" customWidth="1"/>
    <col min="3" max="3" width="12.5703125" customWidth="1"/>
    <col min="4" max="4" width="16.28515625" customWidth="1"/>
    <col min="5" max="5" width="9" customWidth="1"/>
    <col min="6" max="6" width="11.42578125" customWidth="1"/>
    <col min="7" max="7" width="12.5703125" customWidth="1"/>
    <col min="8" max="8" width="4" customWidth="1"/>
    <col min="9" max="9" width="14.28515625" customWidth="1"/>
    <col min="11" max="11" width="10.7109375" customWidth="1"/>
    <col min="12" max="12" width="10.42578125" customWidth="1"/>
    <col min="13" max="13" width="8.7109375" customWidth="1"/>
  </cols>
  <sheetData>
    <row r="1" spans="1:13" x14ac:dyDescent="0.25">
      <c r="A1" s="1022" t="s">
        <v>1911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3" spans="1:13" ht="174.75" x14ac:dyDescent="0.25">
      <c r="A3" s="19" t="s">
        <v>1</v>
      </c>
      <c r="B3" s="19" t="s">
        <v>27</v>
      </c>
      <c r="C3" s="19" t="s">
        <v>2</v>
      </c>
      <c r="D3" s="18" t="s">
        <v>3</v>
      </c>
      <c r="E3" s="18" t="s">
        <v>4</v>
      </c>
      <c r="F3" s="19" t="s">
        <v>49</v>
      </c>
      <c r="G3" s="19" t="s">
        <v>5</v>
      </c>
      <c r="H3" s="19" t="s">
        <v>6</v>
      </c>
      <c r="I3" s="19" t="s">
        <v>7</v>
      </c>
      <c r="J3" s="183" t="s">
        <v>8</v>
      </c>
      <c r="K3" s="18" t="s">
        <v>9</v>
      </c>
      <c r="L3" s="18" t="s">
        <v>10</v>
      </c>
      <c r="M3" s="19" t="s">
        <v>11</v>
      </c>
    </row>
    <row r="4" spans="1:13" x14ac:dyDescent="0.25">
      <c r="A4" s="67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7">
        <v>7</v>
      </c>
      <c r="H4" s="67">
        <v>8</v>
      </c>
      <c r="I4" s="67">
        <v>9</v>
      </c>
      <c r="J4" s="67">
        <v>10</v>
      </c>
      <c r="K4" s="67">
        <v>11</v>
      </c>
      <c r="L4" s="67">
        <v>12</v>
      </c>
      <c r="M4" s="67">
        <v>13</v>
      </c>
    </row>
    <row r="5" spans="1:13" ht="147" x14ac:dyDescent="0.25">
      <c r="A5" s="204"/>
      <c r="B5" s="199">
        <v>1417</v>
      </c>
      <c r="C5" s="197" t="s">
        <v>3217</v>
      </c>
      <c r="D5" s="199">
        <v>2013</v>
      </c>
      <c r="E5" s="199" t="s">
        <v>3218</v>
      </c>
      <c r="F5" s="199">
        <v>6796</v>
      </c>
      <c r="G5" s="198">
        <v>1605972.72</v>
      </c>
      <c r="H5" s="198"/>
      <c r="I5" s="198">
        <v>1605972.72</v>
      </c>
      <c r="J5" s="207">
        <v>43070</v>
      </c>
      <c r="K5" s="208" t="s">
        <v>3220</v>
      </c>
      <c r="L5" s="206"/>
      <c r="M5" s="205" t="s">
        <v>3219</v>
      </c>
    </row>
    <row r="6" spans="1:13" ht="120.75" x14ac:dyDescent="0.25">
      <c r="A6" s="144">
        <v>1</v>
      </c>
      <c r="B6" s="64">
        <v>1922</v>
      </c>
      <c r="C6" s="39" t="s">
        <v>222</v>
      </c>
      <c r="D6" s="101" t="s">
        <v>221</v>
      </c>
      <c r="E6" s="64" t="s">
        <v>193</v>
      </c>
      <c r="F6" s="64" t="s">
        <v>201</v>
      </c>
      <c r="G6" s="103">
        <v>583706.09</v>
      </c>
      <c r="H6" s="370"/>
      <c r="I6" s="103">
        <v>583706.09</v>
      </c>
      <c r="J6" s="190">
        <v>39794</v>
      </c>
      <c r="K6" s="39" t="s">
        <v>209</v>
      </c>
      <c r="L6" s="101" t="s">
        <v>189</v>
      </c>
      <c r="M6" s="40" t="s">
        <v>3840</v>
      </c>
    </row>
    <row r="7" spans="1:13" ht="111.6" customHeight="1" x14ac:dyDescent="0.25">
      <c r="A7" s="144">
        <f>A6+1</f>
        <v>2</v>
      </c>
      <c r="B7" s="64">
        <v>1923</v>
      </c>
      <c r="C7" s="39" t="s">
        <v>222</v>
      </c>
      <c r="D7" s="101" t="s">
        <v>223</v>
      </c>
      <c r="E7" s="64" t="s">
        <v>194</v>
      </c>
      <c r="F7" s="64" t="s">
        <v>202</v>
      </c>
      <c r="G7" s="103">
        <v>57357.39</v>
      </c>
      <c r="H7" s="370"/>
      <c r="I7" s="103">
        <v>57357.39</v>
      </c>
      <c r="J7" s="190">
        <v>41939</v>
      </c>
      <c r="K7" s="39" t="s">
        <v>210</v>
      </c>
      <c r="L7" s="101" t="s">
        <v>189</v>
      </c>
      <c r="M7" s="102"/>
    </row>
    <row r="8" spans="1:13" ht="113.45" customHeight="1" x14ac:dyDescent="0.25">
      <c r="A8" s="144">
        <f t="shared" ref="A8:A71" si="0">A7+1</f>
        <v>3</v>
      </c>
      <c r="B8" s="64">
        <v>1924</v>
      </c>
      <c r="C8" s="39" t="s">
        <v>222</v>
      </c>
      <c r="D8" s="101" t="s">
        <v>159</v>
      </c>
      <c r="E8" s="64" t="s">
        <v>195</v>
      </c>
      <c r="F8" s="64" t="s">
        <v>203</v>
      </c>
      <c r="G8" s="103">
        <v>95464.16</v>
      </c>
      <c r="H8" s="370"/>
      <c r="I8" s="103">
        <v>95464.16</v>
      </c>
      <c r="J8" s="190">
        <v>41940</v>
      </c>
      <c r="K8" s="39" t="s">
        <v>211</v>
      </c>
      <c r="L8" s="101" t="s">
        <v>189</v>
      </c>
      <c r="M8" s="102"/>
    </row>
    <row r="9" spans="1:13" ht="112.9" customHeight="1" x14ac:dyDescent="0.25">
      <c r="A9" s="144">
        <f t="shared" si="0"/>
        <v>4</v>
      </c>
      <c r="B9" s="64">
        <v>1925</v>
      </c>
      <c r="C9" s="39" t="s">
        <v>224</v>
      </c>
      <c r="D9" s="101" t="s">
        <v>131</v>
      </c>
      <c r="E9" s="64" t="s">
        <v>196</v>
      </c>
      <c r="F9" s="64" t="s">
        <v>204</v>
      </c>
      <c r="G9" s="103">
        <v>700088.25</v>
      </c>
      <c r="H9" s="370"/>
      <c r="I9" s="103">
        <v>700088.25</v>
      </c>
      <c r="J9" s="190">
        <v>39805</v>
      </c>
      <c r="K9" s="39" t="s">
        <v>212</v>
      </c>
      <c r="L9" s="101" t="s">
        <v>189</v>
      </c>
      <c r="M9" s="40" t="s">
        <v>2634</v>
      </c>
    </row>
    <row r="10" spans="1:13" ht="168.75" x14ac:dyDescent="0.25">
      <c r="A10" s="150">
        <f t="shared" si="0"/>
        <v>5</v>
      </c>
      <c r="B10" s="64">
        <v>2448</v>
      </c>
      <c r="C10" s="39" t="s">
        <v>222</v>
      </c>
      <c r="D10" s="39" t="s">
        <v>225</v>
      </c>
      <c r="E10" s="64" t="s">
        <v>197</v>
      </c>
      <c r="F10" s="64" t="s">
        <v>205</v>
      </c>
      <c r="G10" s="103">
        <v>22337.43</v>
      </c>
      <c r="H10" s="371"/>
      <c r="I10" s="103">
        <v>22337.43</v>
      </c>
      <c r="J10" s="190">
        <v>41940</v>
      </c>
      <c r="K10" s="39" t="s">
        <v>213</v>
      </c>
      <c r="L10" s="101" t="s">
        <v>189</v>
      </c>
      <c r="M10" s="102"/>
    </row>
    <row r="11" spans="1:13" ht="144.75" x14ac:dyDescent="0.25">
      <c r="A11" s="150">
        <f t="shared" si="0"/>
        <v>6</v>
      </c>
      <c r="B11" s="64">
        <v>2449</v>
      </c>
      <c r="C11" s="39" t="s">
        <v>226</v>
      </c>
      <c r="D11" s="39" t="s">
        <v>227</v>
      </c>
      <c r="E11" s="64" t="s">
        <v>198</v>
      </c>
      <c r="F11" s="64" t="s">
        <v>206</v>
      </c>
      <c r="G11" s="103">
        <v>67326.64</v>
      </c>
      <c r="H11" s="371"/>
      <c r="I11" s="103">
        <v>67326.64</v>
      </c>
      <c r="J11" s="190">
        <v>42968</v>
      </c>
      <c r="K11" s="39" t="s">
        <v>214</v>
      </c>
      <c r="L11" s="101" t="s">
        <v>189</v>
      </c>
      <c r="M11" s="102"/>
    </row>
    <row r="12" spans="1:13" ht="144.75" x14ac:dyDescent="0.25">
      <c r="A12" s="150">
        <f t="shared" si="0"/>
        <v>7</v>
      </c>
      <c r="B12" s="64">
        <v>2450</v>
      </c>
      <c r="C12" s="39" t="s">
        <v>222</v>
      </c>
      <c r="D12" s="39" t="s">
        <v>228</v>
      </c>
      <c r="E12" s="64" t="s">
        <v>199</v>
      </c>
      <c r="F12" s="64" t="s">
        <v>207</v>
      </c>
      <c r="G12" s="103">
        <v>80523.23</v>
      </c>
      <c r="H12" s="371"/>
      <c r="I12" s="103">
        <v>80523.23</v>
      </c>
      <c r="J12" s="190">
        <v>42962</v>
      </c>
      <c r="K12" s="39" t="s">
        <v>215</v>
      </c>
      <c r="L12" s="101" t="s">
        <v>189</v>
      </c>
      <c r="M12" s="102"/>
    </row>
    <row r="13" spans="1:13" ht="144.75" x14ac:dyDescent="0.25">
      <c r="A13" s="150">
        <f t="shared" si="0"/>
        <v>8</v>
      </c>
      <c r="B13" s="64">
        <v>2451</v>
      </c>
      <c r="C13" s="39" t="s">
        <v>222</v>
      </c>
      <c r="D13" s="39" t="s">
        <v>229</v>
      </c>
      <c r="E13" s="64" t="s">
        <v>200</v>
      </c>
      <c r="F13" s="64" t="s">
        <v>208</v>
      </c>
      <c r="G13" s="103">
        <v>55676.91</v>
      </c>
      <c r="H13" s="371"/>
      <c r="I13" s="103">
        <v>55676.91</v>
      </c>
      <c r="J13" s="190">
        <v>42968</v>
      </c>
      <c r="K13" s="39" t="s">
        <v>216</v>
      </c>
      <c r="L13" s="101" t="s">
        <v>189</v>
      </c>
      <c r="M13" s="102"/>
    </row>
    <row r="14" spans="1:13" ht="135.6" customHeight="1" x14ac:dyDescent="0.25">
      <c r="A14" s="150">
        <f t="shared" si="0"/>
        <v>9</v>
      </c>
      <c r="B14" s="64">
        <v>1926</v>
      </c>
      <c r="C14" s="39" t="s">
        <v>230</v>
      </c>
      <c r="D14" s="39" t="s">
        <v>231</v>
      </c>
      <c r="E14" s="64" t="s">
        <v>217</v>
      </c>
      <c r="F14" s="103">
        <v>18700</v>
      </c>
      <c r="G14" s="103">
        <v>54417</v>
      </c>
      <c r="H14" s="371"/>
      <c r="I14" s="103">
        <v>54417</v>
      </c>
      <c r="J14" s="190">
        <v>42718</v>
      </c>
      <c r="K14" s="44" t="s">
        <v>219</v>
      </c>
      <c r="L14" s="101" t="s">
        <v>189</v>
      </c>
      <c r="M14" s="102"/>
    </row>
    <row r="15" spans="1:13" ht="136.15" customHeight="1" x14ac:dyDescent="0.25">
      <c r="A15" s="144">
        <f t="shared" si="0"/>
        <v>10</v>
      </c>
      <c r="B15" s="64">
        <v>1927</v>
      </c>
      <c r="C15" s="104" t="s">
        <v>232</v>
      </c>
      <c r="D15" s="121" t="s">
        <v>233</v>
      </c>
      <c r="E15" s="64" t="s">
        <v>218</v>
      </c>
      <c r="F15" s="103">
        <v>3102700</v>
      </c>
      <c r="G15" s="105">
        <v>9028857</v>
      </c>
      <c r="H15" s="370"/>
      <c r="I15" s="105">
        <v>9028857</v>
      </c>
      <c r="J15" s="190">
        <v>42718</v>
      </c>
      <c r="K15" s="44" t="s">
        <v>220</v>
      </c>
      <c r="L15" s="101" t="s">
        <v>189</v>
      </c>
      <c r="M15" s="102"/>
    </row>
    <row r="16" spans="1:13" ht="134.44999999999999" customHeight="1" x14ac:dyDescent="0.25">
      <c r="A16" s="144">
        <f t="shared" si="0"/>
        <v>11</v>
      </c>
      <c r="B16" s="64">
        <v>1928</v>
      </c>
      <c r="C16" s="106" t="s">
        <v>237</v>
      </c>
      <c r="D16" s="112" t="s">
        <v>238</v>
      </c>
      <c r="E16" s="107" t="s">
        <v>234</v>
      </c>
      <c r="F16" s="103">
        <v>2419100</v>
      </c>
      <c r="G16" s="105">
        <v>7039581</v>
      </c>
      <c r="H16" s="370"/>
      <c r="I16" s="105">
        <v>7039581</v>
      </c>
      <c r="J16" s="190">
        <v>42718</v>
      </c>
      <c r="K16" s="44" t="s">
        <v>236</v>
      </c>
      <c r="L16" s="101" t="s">
        <v>189</v>
      </c>
      <c r="M16" s="102"/>
    </row>
    <row r="17" spans="1:13" ht="146.44999999999999" customHeight="1" x14ac:dyDescent="0.25">
      <c r="A17" s="144">
        <f t="shared" si="0"/>
        <v>12</v>
      </c>
      <c r="B17" s="64">
        <v>1929</v>
      </c>
      <c r="C17" s="106" t="s">
        <v>259</v>
      </c>
      <c r="D17" s="112" t="s">
        <v>239</v>
      </c>
      <c r="E17" s="107" t="s">
        <v>235</v>
      </c>
      <c r="F17" s="103">
        <v>692800</v>
      </c>
      <c r="G17" s="105">
        <v>2016048</v>
      </c>
      <c r="H17" s="370"/>
      <c r="I17" s="105">
        <v>2016048</v>
      </c>
      <c r="J17" s="190">
        <v>42718</v>
      </c>
      <c r="K17" s="44" t="s">
        <v>2635</v>
      </c>
      <c r="L17" s="101" t="s">
        <v>189</v>
      </c>
      <c r="M17" s="102"/>
    </row>
    <row r="18" spans="1:13" ht="163.9" customHeight="1" x14ac:dyDescent="0.25">
      <c r="A18" s="144">
        <f t="shared" si="0"/>
        <v>13</v>
      </c>
      <c r="B18" s="145">
        <v>1930</v>
      </c>
      <c r="C18" s="106" t="s">
        <v>260</v>
      </c>
      <c r="D18" s="112" t="s">
        <v>244</v>
      </c>
      <c r="E18" s="107" t="s">
        <v>240</v>
      </c>
      <c r="F18" s="103">
        <v>4600</v>
      </c>
      <c r="G18" s="103">
        <v>13386</v>
      </c>
      <c r="H18" s="370"/>
      <c r="I18" s="103">
        <v>13386</v>
      </c>
      <c r="J18" s="190">
        <v>42718</v>
      </c>
      <c r="K18" s="44" t="s">
        <v>242</v>
      </c>
      <c r="L18" s="101" t="s">
        <v>189</v>
      </c>
      <c r="M18" s="102"/>
    </row>
    <row r="19" spans="1:13" ht="144" customHeight="1" x14ac:dyDescent="0.25">
      <c r="A19" s="144">
        <f t="shared" si="0"/>
        <v>14</v>
      </c>
      <c r="B19" s="145">
        <v>1931</v>
      </c>
      <c r="C19" s="106" t="s">
        <v>261</v>
      </c>
      <c r="D19" s="112" t="s">
        <v>245</v>
      </c>
      <c r="E19" s="107" t="s">
        <v>241</v>
      </c>
      <c r="F19" s="103">
        <v>19900</v>
      </c>
      <c r="G19" s="103">
        <v>57909</v>
      </c>
      <c r="H19" s="370"/>
      <c r="I19" s="103">
        <v>57909</v>
      </c>
      <c r="J19" s="190">
        <v>42718</v>
      </c>
      <c r="K19" s="44" t="s">
        <v>243</v>
      </c>
      <c r="L19" s="101" t="s">
        <v>189</v>
      </c>
      <c r="M19" s="102"/>
    </row>
    <row r="20" spans="1:13" ht="158.44999999999999" customHeight="1" x14ac:dyDescent="0.25">
      <c r="A20" s="144">
        <f t="shared" si="0"/>
        <v>15</v>
      </c>
      <c r="B20" s="64">
        <v>1932</v>
      </c>
      <c r="C20" s="106" t="s">
        <v>262</v>
      </c>
      <c r="D20" s="112" t="s">
        <v>250</v>
      </c>
      <c r="E20" s="108" t="s">
        <v>246</v>
      </c>
      <c r="F20" s="103">
        <v>193700</v>
      </c>
      <c r="G20" s="105">
        <v>563667</v>
      </c>
      <c r="H20" s="370"/>
      <c r="I20" s="103">
        <v>563667</v>
      </c>
      <c r="J20" s="190">
        <v>42718</v>
      </c>
      <c r="K20" s="44" t="s">
        <v>248</v>
      </c>
      <c r="L20" s="101" t="s">
        <v>189</v>
      </c>
      <c r="M20" s="102"/>
    </row>
    <row r="21" spans="1:13" ht="147.6" customHeight="1" x14ac:dyDescent="0.25">
      <c r="A21" s="144">
        <f t="shared" si="0"/>
        <v>16</v>
      </c>
      <c r="B21" s="64">
        <v>1933</v>
      </c>
      <c r="C21" s="106" t="s">
        <v>251</v>
      </c>
      <c r="D21" s="112" t="s">
        <v>252</v>
      </c>
      <c r="E21" s="109" t="s">
        <v>247</v>
      </c>
      <c r="F21" s="103">
        <v>38700</v>
      </c>
      <c r="G21" s="105">
        <v>112617</v>
      </c>
      <c r="H21" s="370"/>
      <c r="I21" s="103">
        <v>112617</v>
      </c>
      <c r="J21" s="190">
        <v>42718</v>
      </c>
      <c r="K21" s="44" t="s">
        <v>249</v>
      </c>
      <c r="L21" s="101" t="s">
        <v>189</v>
      </c>
      <c r="M21" s="102"/>
    </row>
    <row r="22" spans="1:13" ht="156" customHeight="1" x14ac:dyDescent="0.25">
      <c r="A22" s="144">
        <f t="shared" si="0"/>
        <v>17</v>
      </c>
      <c r="B22" s="64">
        <v>1934</v>
      </c>
      <c r="C22" s="106" t="s">
        <v>263</v>
      </c>
      <c r="D22" s="112" t="s">
        <v>257</v>
      </c>
      <c r="E22" s="109" t="s">
        <v>253</v>
      </c>
      <c r="F22" s="103">
        <v>22400</v>
      </c>
      <c r="G22" s="105">
        <v>65184</v>
      </c>
      <c r="H22" s="370"/>
      <c r="I22" s="105">
        <v>65184</v>
      </c>
      <c r="J22" s="190">
        <v>42718</v>
      </c>
      <c r="K22" s="44" t="s">
        <v>255</v>
      </c>
      <c r="L22" s="101" t="s">
        <v>189</v>
      </c>
      <c r="M22" s="102"/>
    </row>
    <row r="23" spans="1:13" ht="145.9" customHeight="1" x14ac:dyDescent="0.25">
      <c r="A23" s="144">
        <f t="shared" si="0"/>
        <v>18</v>
      </c>
      <c r="B23" s="64">
        <v>1935</v>
      </c>
      <c r="C23" s="106" t="s">
        <v>258</v>
      </c>
      <c r="D23" s="112" t="s">
        <v>264</v>
      </c>
      <c r="E23" s="109" t="s">
        <v>254</v>
      </c>
      <c r="F23" s="103">
        <v>5200</v>
      </c>
      <c r="G23" s="105">
        <v>15132</v>
      </c>
      <c r="H23" s="370"/>
      <c r="I23" s="105">
        <v>15132</v>
      </c>
      <c r="J23" s="190">
        <v>42718</v>
      </c>
      <c r="K23" s="44" t="s">
        <v>256</v>
      </c>
      <c r="L23" s="101" t="s">
        <v>189</v>
      </c>
      <c r="M23" s="102"/>
    </row>
    <row r="24" spans="1:13" ht="157.15" customHeight="1" x14ac:dyDescent="0.25">
      <c r="A24" s="144">
        <f t="shared" si="0"/>
        <v>19</v>
      </c>
      <c r="B24" s="286">
        <v>1936</v>
      </c>
      <c r="C24" s="106" t="s">
        <v>268</v>
      </c>
      <c r="D24" s="112" t="s">
        <v>269</v>
      </c>
      <c r="E24" s="109" t="s">
        <v>265</v>
      </c>
      <c r="F24" s="103">
        <v>371200</v>
      </c>
      <c r="G24" s="105">
        <v>1080192</v>
      </c>
      <c r="H24" s="370"/>
      <c r="I24" s="105">
        <v>1080192</v>
      </c>
      <c r="J24" s="190">
        <v>42723</v>
      </c>
      <c r="K24" s="44" t="s">
        <v>2636</v>
      </c>
      <c r="L24" s="101" t="s">
        <v>189</v>
      </c>
      <c r="M24" s="237" t="s">
        <v>3771</v>
      </c>
    </row>
    <row r="25" spans="1:13" ht="154.15" customHeight="1" x14ac:dyDescent="0.25">
      <c r="A25" s="144">
        <f t="shared" si="0"/>
        <v>20</v>
      </c>
      <c r="B25" s="286">
        <v>1937</v>
      </c>
      <c r="C25" s="106" t="s">
        <v>270</v>
      </c>
      <c r="D25" s="112" t="s">
        <v>271</v>
      </c>
      <c r="E25" s="109" t="s">
        <v>266</v>
      </c>
      <c r="F25" s="103">
        <v>881100</v>
      </c>
      <c r="G25" s="105">
        <v>2564001</v>
      </c>
      <c r="H25" s="370"/>
      <c r="I25" s="105">
        <v>2564001</v>
      </c>
      <c r="J25" s="122"/>
      <c r="K25" s="44" t="s">
        <v>267</v>
      </c>
      <c r="L25" s="101" t="s">
        <v>189</v>
      </c>
      <c r="M25" s="237" t="s">
        <v>3771</v>
      </c>
    </row>
    <row r="26" spans="1:13" ht="146.44999999999999" customHeight="1" x14ac:dyDescent="0.25">
      <c r="A26" s="144">
        <f t="shared" si="0"/>
        <v>21</v>
      </c>
      <c r="B26" s="64">
        <v>1938</v>
      </c>
      <c r="C26" s="106" t="s">
        <v>275</v>
      </c>
      <c r="D26" s="112" t="s">
        <v>271</v>
      </c>
      <c r="E26" s="109" t="s">
        <v>272</v>
      </c>
      <c r="F26" s="103">
        <v>10800</v>
      </c>
      <c r="G26" s="105">
        <v>31428</v>
      </c>
      <c r="H26" s="370"/>
      <c r="I26" s="105">
        <v>31428</v>
      </c>
      <c r="J26" s="122"/>
      <c r="K26" s="44" t="s">
        <v>274</v>
      </c>
      <c r="L26" s="101" t="s">
        <v>189</v>
      </c>
      <c r="M26" s="102"/>
    </row>
    <row r="27" spans="1:13" ht="144" customHeight="1" x14ac:dyDescent="0.25">
      <c r="A27" s="144">
        <f t="shared" si="0"/>
        <v>22</v>
      </c>
      <c r="B27" s="286">
        <v>1939</v>
      </c>
      <c r="C27" s="106" t="s">
        <v>276</v>
      </c>
      <c r="D27" s="112" t="s">
        <v>277</v>
      </c>
      <c r="E27" s="109" t="s">
        <v>273</v>
      </c>
      <c r="F27" s="103">
        <v>311800</v>
      </c>
      <c r="G27" s="105">
        <v>907338</v>
      </c>
      <c r="H27" s="370"/>
      <c r="I27" s="105">
        <v>907338</v>
      </c>
      <c r="J27" s="190">
        <v>42723</v>
      </c>
      <c r="K27" s="44" t="s">
        <v>2637</v>
      </c>
      <c r="L27" s="101" t="s">
        <v>189</v>
      </c>
      <c r="M27" s="237" t="s">
        <v>3771</v>
      </c>
    </row>
    <row r="28" spans="1:13" ht="143.44999999999999" customHeight="1" x14ac:dyDescent="0.25">
      <c r="A28" s="144">
        <f t="shared" si="0"/>
        <v>23</v>
      </c>
      <c r="B28" s="64">
        <v>1940</v>
      </c>
      <c r="C28" s="106" t="s">
        <v>281</v>
      </c>
      <c r="D28" s="112" t="s">
        <v>282</v>
      </c>
      <c r="E28" s="109" t="s">
        <v>278</v>
      </c>
      <c r="F28" s="110">
        <v>11600</v>
      </c>
      <c r="G28" s="111">
        <v>33756</v>
      </c>
      <c r="H28" s="370"/>
      <c r="I28" s="111">
        <v>33756</v>
      </c>
      <c r="J28" s="122"/>
      <c r="K28" s="44" t="s">
        <v>280</v>
      </c>
      <c r="L28" s="101" t="s">
        <v>189</v>
      </c>
      <c r="M28" s="102"/>
    </row>
    <row r="29" spans="1:13" ht="153" customHeight="1" x14ac:dyDescent="0.25">
      <c r="A29" s="144">
        <f t="shared" si="0"/>
        <v>24</v>
      </c>
      <c r="B29" s="64">
        <v>1941</v>
      </c>
      <c r="C29" s="106" t="s">
        <v>283</v>
      </c>
      <c r="D29" s="112" t="s">
        <v>284</v>
      </c>
      <c r="E29" s="106" t="s">
        <v>279</v>
      </c>
      <c r="F29" s="110">
        <v>3000</v>
      </c>
      <c r="G29" s="111">
        <v>8730</v>
      </c>
      <c r="H29" s="370"/>
      <c r="I29" s="111">
        <v>8730</v>
      </c>
      <c r="J29" s="190">
        <v>42723</v>
      </c>
      <c r="K29" s="44" t="s">
        <v>2638</v>
      </c>
      <c r="L29" s="101" t="s">
        <v>189</v>
      </c>
      <c r="M29" s="102"/>
    </row>
    <row r="30" spans="1:13" ht="144" customHeight="1" x14ac:dyDescent="0.25">
      <c r="A30" s="144">
        <f t="shared" si="0"/>
        <v>25</v>
      </c>
      <c r="B30" s="64">
        <v>1942</v>
      </c>
      <c r="C30" s="106" t="s">
        <v>287</v>
      </c>
      <c r="D30" s="112" t="s">
        <v>288</v>
      </c>
      <c r="E30" s="106" t="s">
        <v>285</v>
      </c>
      <c r="F30" s="110">
        <v>2421800</v>
      </c>
      <c r="G30" s="111">
        <v>7047438</v>
      </c>
      <c r="H30" s="370"/>
      <c r="I30" s="111">
        <v>7047438</v>
      </c>
      <c r="J30" s="190">
        <v>42723</v>
      </c>
      <c r="K30" s="44" t="s">
        <v>2639</v>
      </c>
      <c r="L30" s="101" t="s">
        <v>189</v>
      </c>
      <c r="M30" s="102"/>
    </row>
    <row r="31" spans="1:13" ht="144.6" customHeight="1" x14ac:dyDescent="0.25">
      <c r="A31" s="144">
        <f t="shared" si="0"/>
        <v>26</v>
      </c>
      <c r="B31" s="64">
        <v>1943</v>
      </c>
      <c r="C31" s="106" t="s">
        <v>289</v>
      </c>
      <c r="D31" s="112" t="s">
        <v>290</v>
      </c>
      <c r="E31" s="106" t="s">
        <v>286</v>
      </c>
      <c r="F31" s="110">
        <v>601200</v>
      </c>
      <c r="G31" s="111">
        <v>1749492</v>
      </c>
      <c r="H31" s="370"/>
      <c r="I31" s="111">
        <v>1749492</v>
      </c>
      <c r="J31" s="190">
        <v>42723</v>
      </c>
      <c r="K31" s="44" t="s">
        <v>2641</v>
      </c>
      <c r="L31" s="101" t="s">
        <v>189</v>
      </c>
      <c r="M31" s="102"/>
    </row>
    <row r="32" spans="1:13" s="306" customFormat="1" ht="171.6" customHeight="1" x14ac:dyDescent="0.25">
      <c r="A32" s="296">
        <f t="shared" si="0"/>
        <v>27</v>
      </c>
      <c r="B32" s="297">
        <v>1944</v>
      </c>
      <c r="C32" s="298" t="s">
        <v>296</v>
      </c>
      <c r="D32" s="299" t="s">
        <v>293</v>
      </c>
      <c r="E32" s="298" t="s">
        <v>291</v>
      </c>
      <c r="F32" s="300">
        <v>58900</v>
      </c>
      <c r="G32" s="301">
        <v>171399</v>
      </c>
      <c r="H32" s="372"/>
      <c r="I32" s="301">
        <v>171399</v>
      </c>
      <c r="J32" s="303">
        <v>42723</v>
      </c>
      <c r="K32" s="304" t="s">
        <v>2640</v>
      </c>
      <c r="L32" s="305" t="s">
        <v>189</v>
      </c>
      <c r="M32" s="302"/>
    </row>
    <row r="33" spans="1:13" ht="149.44999999999999" customHeight="1" x14ac:dyDescent="0.25">
      <c r="A33" s="144">
        <f t="shared" si="0"/>
        <v>28</v>
      </c>
      <c r="B33" s="64">
        <v>1945</v>
      </c>
      <c r="C33" s="106" t="s">
        <v>294</v>
      </c>
      <c r="D33" s="112" t="s">
        <v>295</v>
      </c>
      <c r="E33" s="106" t="s">
        <v>292</v>
      </c>
      <c r="F33" s="110">
        <v>120900</v>
      </c>
      <c r="G33" s="111">
        <v>351819</v>
      </c>
      <c r="H33" s="370"/>
      <c r="I33" s="111">
        <v>351819</v>
      </c>
      <c r="J33" s="190">
        <v>42723</v>
      </c>
      <c r="K33" s="44" t="s">
        <v>2642</v>
      </c>
      <c r="L33" s="101" t="s">
        <v>189</v>
      </c>
      <c r="M33" s="102"/>
    </row>
    <row r="34" spans="1:13" ht="147.6" customHeight="1" x14ac:dyDescent="0.25">
      <c r="A34" s="144">
        <f t="shared" si="0"/>
        <v>29</v>
      </c>
      <c r="B34" s="64">
        <v>1946</v>
      </c>
      <c r="C34" s="106" t="s">
        <v>299</v>
      </c>
      <c r="D34" s="112" t="s">
        <v>300</v>
      </c>
      <c r="E34" s="106" t="s">
        <v>297</v>
      </c>
      <c r="F34" s="110">
        <v>16600</v>
      </c>
      <c r="G34" s="111">
        <v>48306</v>
      </c>
      <c r="H34" s="370"/>
      <c r="I34" s="111">
        <v>48306</v>
      </c>
      <c r="J34" s="190">
        <v>42721</v>
      </c>
      <c r="K34" s="44" t="s">
        <v>2643</v>
      </c>
      <c r="L34" s="101" t="s">
        <v>189</v>
      </c>
      <c r="M34" s="102"/>
    </row>
    <row r="35" spans="1:13" ht="142.15" customHeight="1" x14ac:dyDescent="0.25">
      <c r="A35" s="144">
        <f t="shared" si="0"/>
        <v>30</v>
      </c>
      <c r="B35" s="64">
        <v>1947</v>
      </c>
      <c r="C35" s="106" t="s">
        <v>301</v>
      </c>
      <c r="D35" s="112" t="s">
        <v>302</v>
      </c>
      <c r="E35" s="106" t="s">
        <v>298</v>
      </c>
      <c r="F35" s="110">
        <v>102500</v>
      </c>
      <c r="G35" s="111">
        <v>298275</v>
      </c>
      <c r="H35" s="370"/>
      <c r="I35" s="111">
        <v>298275</v>
      </c>
      <c r="J35" s="190">
        <v>42721</v>
      </c>
      <c r="K35" s="44" t="s">
        <v>2644</v>
      </c>
      <c r="L35" s="101" t="s">
        <v>189</v>
      </c>
      <c r="M35" s="102"/>
    </row>
    <row r="36" spans="1:13" ht="142.15" customHeight="1" x14ac:dyDescent="0.25">
      <c r="A36" s="144">
        <f t="shared" si="0"/>
        <v>31</v>
      </c>
      <c r="B36" s="64">
        <v>1948</v>
      </c>
      <c r="C36" s="106" t="s">
        <v>305</v>
      </c>
      <c r="D36" s="112" t="s">
        <v>306</v>
      </c>
      <c r="E36" s="106" t="s">
        <v>303</v>
      </c>
      <c r="F36" s="110">
        <v>14300</v>
      </c>
      <c r="G36" s="111">
        <v>41613</v>
      </c>
      <c r="H36" s="370"/>
      <c r="I36" s="111">
        <v>41613</v>
      </c>
      <c r="J36" s="190">
        <v>42721</v>
      </c>
      <c r="K36" s="44" t="s">
        <v>2645</v>
      </c>
      <c r="L36" s="101" t="s">
        <v>189</v>
      </c>
      <c r="M36" s="102"/>
    </row>
    <row r="37" spans="1:13" ht="145.9" customHeight="1" x14ac:dyDescent="0.25">
      <c r="A37" s="144">
        <f t="shared" si="0"/>
        <v>32</v>
      </c>
      <c r="B37" s="64">
        <v>1949</v>
      </c>
      <c r="C37" s="106" t="s">
        <v>307</v>
      </c>
      <c r="D37" s="112" t="s">
        <v>308</v>
      </c>
      <c r="E37" s="106" t="s">
        <v>304</v>
      </c>
      <c r="F37" s="110">
        <v>2117100</v>
      </c>
      <c r="G37" s="111">
        <v>6160761</v>
      </c>
      <c r="H37" s="370"/>
      <c r="I37" s="111">
        <v>6160761</v>
      </c>
      <c r="J37" s="190">
        <v>42721</v>
      </c>
      <c r="K37" s="44" t="s">
        <v>2646</v>
      </c>
      <c r="L37" s="101" t="s">
        <v>189</v>
      </c>
      <c r="M37" s="102"/>
    </row>
    <row r="38" spans="1:13" s="317" customFormat="1" ht="149.44999999999999" customHeight="1" x14ac:dyDescent="0.25">
      <c r="A38" s="307">
        <f t="shared" si="0"/>
        <v>33</v>
      </c>
      <c r="B38" s="308">
        <v>1950</v>
      </c>
      <c r="C38" s="309" t="s">
        <v>311</v>
      </c>
      <c r="D38" s="310" t="s">
        <v>312</v>
      </c>
      <c r="E38" s="309" t="s">
        <v>309</v>
      </c>
      <c r="F38" s="311">
        <v>48000</v>
      </c>
      <c r="G38" s="312">
        <v>139680</v>
      </c>
      <c r="H38" s="373"/>
      <c r="I38" s="312">
        <v>139680</v>
      </c>
      <c r="J38" s="314">
        <v>42721</v>
      </c>
      <c r="K38" s="315" t="s">
        <v>2647</v>
      </c>
      <c r="L38" s="316" t="s">
        <v>189</v>
      </c>
      <c r="M38" s="313"/>
    </row>
    <row r="39" spans="1:13" ht="158.44999999999999" customHeight="1" x14ac:dyDescent="0.25">
      <c r="A39" s="144">
        <f t="shared" si="0"/>
        <v>34</v>
      </c>
      <c r="B39" s="64">
        <v>1951</v>
      </c>
      <c r="C39" s="106" t="s">
        <v>313</v>
      </c>
      <c r="D39" s="112" t="s">
        <v>314</v>
      </c>
      <c r="E39" s="106" t="s">
        <v>310</v>
      </c>
      <c r="F39" s="110">
        <v>11600</v>
      </c>
      <c r="G39" s="111">
        <v>33756</v>
      </c>
      <c r="H39" s="370"/>
      <c r="I39" s="111">
        <v>33756</v>
      </c>
      <c r="J39" s="190">
        <v>42720</v>
      </c>
      <c r="K39" s="44" t="s">
        <v>2648</v>
      </c>
      <c r="L39" s="101" t="s">
        <v>189</v>
      </c>
      <c r="M39" s="102"/>
    </row>
    <row r="40" spans="1:13" ht="144.6" customHeight="1" x14ac:dyDescent="0.25">
      <c r="A40" s="144">
        <f t="shared" si="0"/>
        <v>35</v>
      </c>
      <c r="B40" s="64">
        <v>1952</v>
      </c>
      <c r="C40" s="106" t="s">
        <v>317</v>
      </c>
      <c r="D40" s="112" t="s">
        <v>318</v>
      </c>
      <c r="E40" s="106" t="s">
        <v>315</v>
      </c>
      <c r="F40" s="110">
        <v>272000</v>
      </c>
      <c r="G40" s="111">
        <v>791520</v>
      </c>
      <c r="H40" s="370"/>
      <c r="I40" s="111">
        <v>791520</v>
      </c>
      <c r="J40" s="190">
        <v>42720</v>
      </c>
      <c r="K40" s="44" t="s">
        <v>2649</v>
      </c>
      <c r="L40" s="101" t="s">
        <v>189</v>
      </c>
      <c r="M40" s="102"/>
    </row>
    <row r="41" spans="1:13" ht="145.15" customHeight="1" x14ac:dyDescent="0.25">
      <c r="A41" s="144">
        <f t="shared" si="0"/>
        <v>36</v>
      </c>
      <c r="B41" s="64">
        <v>1953</v>
      </c>
      <c r="C41" s="106" t="s">
        <v>319</v>
      </c>
      <c r="D41" s="112" t="s">
        <v>320</v>
      </c>
      <c r="E41" s="106" t="s">
        <v>316</v>
      </c>
      <c r="F41" s="110">
        <v>87700</v>
      </c>
      <c r="G41" s="111">
        <v>255207</v>
      </c>
      <c r="H41" s="370"/>
      <c r="I41" s="111">
        <v>255207</v>
      </c>
      <c r="J41" s="190">
        <v>42721</v>
      </c>
      <c r="K41" s="44" t="s">
        <v>2650</v>
      </c>
      <c r="L41" s="101" t="s">
        <v>189</v>
      </c>
      <c r="M41" s="102"/>
    </row>
    <row r="42" spans="1:13" ht="148.9" customHeight="1" x14ac:dyDescent="0.25">
      <c r="A42" s="144">
        <f t="shared" si="0"/>
        <v>37</v>
      </c>
      <c r="B42" s="64">
        <v>1954</v>
      </c>
      <c r="C42" s="106" t="s">
        <v>323</v>
      </c>
      <c r="D42" s="112" t="s">
        <v>324</v>
      </c>
      <c r="E42" s="106" t="s">
        <v>321</v>
      </c>
      <c r="F42" s="110">
        <v>24300</v>
      </c>
      <c r="G42" s="111">
        <v>70713</v>
      </c>
      <c r="H42" s="370"/>
      <c r="I42" s="111">
        <v>70713</v>
      </c>
      <c r="J42" s="190">
        <v>42721</v>
      </c>
      <c r="K42" s="44" t="s">
        <v>2651</v>
      </c>
      <c r="L42" s="101" t="s">
        <v>189</v>
      </c>
      <c r="M42" s="102"/>
    </row>
    <row r="43" spans="1:13" ht="147.6" customHeight="1" x14ac:dyDescent="0.25">
      <c r="A43" s="144">
        <f t="shared" si="0"/>
        <v>38</v>
      </c>
      <c r="B43" s="64">
        <v>1955</v>
      </c>
      <c r="C43" s="106" t="s">
        <v>325</v>
      </c>
      <c r="D43" s="112" t="s">
        <v>324</v>
      </c>
      <c r="E43" s="106" t="s">
        <v>322</v>
      </c>
      <c r="F43" s="110">
        <v>229800</v>
      </c>
      <c r="G43" s="111">
        <v>668718</v>
      </c>
      <c r="H43" s="370"/>
      <c r="I43" s="111">
        <v>668718</v>
      </c>
      <c r="J43" s="190">
        <v>42721</v>
      </c>
      <c r="K43" s="44" t="s">
        <v>2652</v>
      </c>
      <c r="L43" s="101" t="s">
        <v>189</v>
      </c>
      <c r="M43" s="102"/>
    </row>
    <row r="44" spans="1:13" ht="156.75" x14ac:dyDescent="0.25">
      <c r="A44" s="144">
        <f t="shared" si="0"/>
        <v>39</v>
      </c>
      <c r="B44" s="64">
        <v>1956</v>
      </c>
      <c r="C44" s="106" t="s">
        <v>328</v>
      </c>
      <c r="D44" s="112" t="s">
        <v>329</v>
      </c>
      <c r="E44" s="106" t="s">
        <v>326</v>
      </c>
      <c r="F44" s="110">
        <v>8200</v>
      </c>
      <c r="G44" s="111">
        <v>23862</v>
      </c>
      <c r="H44" s="370"/>
      <c r="I44" s="111">
        <v>23862</v>
      </c>
      <c r="J44" s="190">
        <v>42720</v>
      </c>
      <c r="K44" s="44" t="s">
        <v>2653</v>
      </c>
      <c r="L44" s="101" t="s">
        <v>189</v>
      </c>
      <c r="M44" s="102"/>
    </row>
    <row r="45" spans="1:13" ht="138" customHeight="1" x14ac:dyDescent="0.25">
      <c r="A45" s="144">
        <f t="shared" si="0"/>
        <v>40</v>
      </c>
      <c r="B45" s="64">
        <v>1957</v>
      </c>
      <c r="C45" s="106" t="s">
        <v>330</v>
      </c>
      <c r="D45" s="112" t="s">
        <v>331</v>
      </c>
      <c r="E45" s="113" t="s">
        <v>327</v>
      </c>
      <c r="F45" s="110">
        <v>60800</v>
      </c>
      <c r="G45" s="111">
        <v>176928</v>
      </c>
      <c r="H45" s="370"/>
      <c r="I45" s="111">
        <v>176928</v>
      </c>
      <c r="J45" s="190">
        <v>42720</v>
      </c>
      <c r="K45" s="44" t="s">
        <v>2654</v>
      </c>
      <c r="L45" s="101" t="s">
        <v>189</v>
      </c>
      <c r="M45" s="102"/>
    </row>
    <row r="46" spans="1:13" ht="142.9" customHeight="1" x14ac:dyDescent="0.25">
      <c r="A46" s="144">
        <f t="shared" si="0"/>
        <v>41</v>
      </c>
      <c r="B46" s="64">
        <v>1958</v>
      </c>
      <c r="C46" s="106" t="s">
        <v>334</v>
      </c>
      <c r="D46" s="112" t="s">
        <v>335</v>
      </c>
      <c r="E46" s="106" t="s">
        <v>332</v>
      </c>
      <c r="F46" s="110">
        <v>121500</v>
      </c>
      <c r="G46" s="111">
        <v>353565</v>
      </c>
      <c r="H46" s="370"/>
      <c r="I46" s="111">
        <v>353565</v>
      </c>
      <c r="J46" s="190">
        <v>42721</v>
      </c>
      <c r="K46" s="44" t="s">
        <v>2655</v>
      </c>
      <c r="L46" s="101" t="s">
        <v>189</v>
      </c>
      <c r="M46" s="102"/>
    </row>
    <row r="47" spans="1:13" ht="149.44999999999999" customHeight="1" x14ac:dyDescent="0.25">
      <c r="A47" s="144">
        <f t="shared" si="0"/>
        <v>42</v>
      </c>
      <c r="B47" s="286">
        <v>1959</v>
      </c>
      <c r="C47" s="106" t="s">
        <v>336</v>
      </c>
      <c r="D47" s="112" t="s">
        <v>337</v>
      </c>
      <c r="E47" s="106" t="s">
        <v>333</v>
      </c>
      <c r="F47" s="110">
        <v>373500</v>
      </c>
      <c r="G47" s="111">
        <v>1086885</v>
      </c>
      <c r="H47" s="370"/>
      <c r="I47" s="111">
        <v>1086885</v>
      </c>
      <c r="J47" s="190">
        <v>42723</v>
      </c>
      <c r="K47" s="44" t="s">
        <v>2656</v>
      </c>
      <c r="L47" s="101" t="s">
        <v>189</v>
      </c>
      <c r="M47" s="237" t="s">
        <v>3771</v>
      </c>
    </row>
    <row r="48" spans="1:13" ht="154.9" customHeight="1" x14ac:dyDescent="0.25">
      <c r="A48" s="144">
        <f t="shared" si="0"/>
        <v>43</v>
      </c>
      <c r="B48" s="146">
        <v>1960</v>
      </c>
      <c r="C48" s="106" t="s">
        <v>340</v>
      </c>
      <c r="D48" s="112" t="s">
        <v>341</v>
      </c>
      <c r="E48" s="106" t="s">
        <v>338</v>
      </c>
      <c r="F48" s="110">
        <v>54700</v>
      </c>
      <c r="G48" s="111">
        <v>159177</v>
      </c>
      <c r="H48" s="370"/>
      <c r="I48" s="111">
        <v>159177</v>
      </c>
      <c r="J48" s="190">
        <v>42721</v>
      </c>
      <c r="K48" s="44" t="s">
        <v>2657</v>
      </c>
      <c r="L48" s="101" t="s">
        <v>189</v>
      </c>
      <c r="M48" s="102"/>
    </row>
    <row r="49" spans="1:13" ht="156.6" customHeight="1" x14ac:dyDescent="0.25">
      <c r="A49" s="144">
        <f t="shared" si="0"/>
        <v>44</v>
      </c>
      <c r="B49" s="287">
        <v>1961</v>
      </c>
      <c r="C49" s="106" t="s">
        <v>342</v>
      </c>
      <c r="D49" s="112" t="s">
        <v>343</v>
      </c>
      <c r="E49" s="106" t="s">
        <v>339</v>
      </c>
      <c r="F49" s="110">
        <v>53500</v>
      </c>
      <c r="G49" s="111">
        <v>155685</v>
      </c>
      <c r="H49" s="370"/>
      <c r="I49" s="111">
        <v>155685</v>
      </c>
      <c r="J49" s="190">
        <v>42723</v>
      </c>
      <c r="K49" s="44" t="s">
        <v>2658</v>
      </c>
      <c r="L49" s="101" t="s">
        <v>189</v>
      </c>
      <c r="M49" s="237" t="s">
        <v>3771</v>
      </c>
    </row>
    <row r="50" spans="1:13" ht="136.15" customHeight="1" x14ac:dyDescent="0.25">
      <c r="A50" s="144">
        <f t="shared" si="0"/>
        <v>45</v>
      </c>
      <c r="B50" s="146">
        <v>1962</v>
      </c>
      <c r="C50" s="106" t="s">
        <v>346</v>
      </c>
      <c r="D50" s="112" t="s">
        <v>347</v>
      </c>
      <c r="E50" s="106" t="s">
        <v>344</v>
      </c>
      <c r="F50" s="110">
        <v>405200</v>
      </c>
      <c r="G50" s="111">
        <v>1179132</v>
      </c>
      <c r="H50" s="370"/>
      <c r="I50" s="111">
        <v>1179132</v>
      </c>
      <c r="J50" s="190">
        <v>42721</v>
      </c>
      <c r="K50" s="44" t="s">
        <v>2659</v>
      </c>
      <c r="L50" s="101" t="s">
        <v>189</v>
      </c>
      <c r="M50" s="102"/>
    </row>
    <row r="51" spans="1:13" ht="146.44999999999999" customHeight="1" x14ac:dyDescent="0.25">
      <c r="A51" s="144">
        <f t="shared" si="0"/>
        <v>46</v>
      </c>
      <c r="B51" s="287">
        <v>1963</v>
      </c>
      <c r="C51" s="106" t="s">
        <v>348</v>
      </c>
      <c r="D51" s="112" t="s">
        <v>349</v>
      </c>
      <c r="E51" s="106" t="s">
        <v>345</v>
      </c>
      <c r="F51" s="110">
        <v>4100</v>
      </c>
      <c r="G51" s="111">
        <v>11931</v>
      </c>
      <c r="H51" s="370"/>
      <c r="I51" s="111">
        <v>11931</v>
      </c>
      <c r="J51" s="190">
        <v>42721</v>
      </c>
      <c r="K51" s="44" t="s">
        <v>2661</v>
      </c>
      <c r="L51" s="101" t="s">
        <v>189</v>
      </c>
      <c r="M51" s="237" t="s">
        <v>3771</v>
      </c>
    </row>
    <row r="52" spans="1:13" ht="152.44999999999999" customHeight="1" x14ac:dyDescent="0.25">
      <c r="A52" s="144">
        <f t="shared" si="0"/>
        <v>47</v>
      </c>
      <c r="B52" s="146">
        <v>1964</v>
      </c>
      <c r="C52" s="106" t="s">
        <v>352</v>
      </c>
      <c r="D52" s="112" t="s">
        <v>353</v>
      </c>
      <c r="E52" s="106" t="s">
        <v>350</v>
      </c>
      <c r="F52" s="110">
        <v>459600</v>
      </c>
      <c r="G52" s="111">
        <v>1337436</v>
      </c>
      <c r="H52" s="370"/>
      <c r="I52" s="111">
        <v>1337436</v>
      </c>
      <c r="J52" s="190">
        <v>42721</v>
      </c>
      <c r="K52" s="44" t="s">
        <v>2662</v>
      </c>
      <c r="L52" s="101" t="s">
        <v>189</v>
      </c>
      <c r="M52" s="102"/>
    </row>
    <row r="53" spans="1:13" ht="148.15" customHeight="1" x14ac:dyDescent="0.25">
      <c r="A53" s="144">
        <f t="shared" si="0"/>
        <v>48</v>
      </c>
      <c r="B53" s="287">
        <v>1965</v>
      </c>
      <c r="C53" s="106" t="s">
        <v>354</v>
      </c>
      <c r="D53" s="112" t="s">
        <v>355</v>
      </c>
      <c r="E53" s="106" t="s">
        <v>351</v>
      </c>
      <c r="F53" s="110">
        <v>293900</v>
      </c>
      <c r="G53" s="111">
        <v>855249</v>
      </c>
      <c r="H53" s="370"/>
      <c r="I53" s="111">
        <v>855249</v>
      </c>
      <c r="J53" s="190">
        <v>42720</v>
      </c>
      <c r="K53" s="44" t="s">
        <v>2660</v>
      </c>
      <c r="L53" s="101" t="s">
        <v>189</v>
      </c>
      <c r="M53" s="237" t="s">
        <v>3771</v>
      </c>
    </row>
    <row r="54" spans="1:13" ht="154.15" customHeight="1" x14ac:dyDescent="0.25">
      <c r="A54" s="144">
        <f t="shared" si="0"/>
        <v>49</v>
      </c>
      <c r="B54" s="287">
        <v>1966</v>
      </c>
      <c r="C54" s="106" t="s">
        <v>358</v>
      </c>
      <c r="D54" s="112" t="s">
        <v>349</v>
      </c>
      <c r="E54" s="106" t="s">
        <v>356</v>
      </c>
      <c r="F54" s="110">
        <v>92800</v>
      </c>
      <c r="G54" s="111">
        <v>270048</v>
      </c>
      <c r="H54" s="370"/>
      <c r="I54" s="111">
        <v>270048</v>
      </c>
      <c r="J54" s="190">
        <v>42724</v>
      </c>
      <c r="K54" s="44" t="s">
        <v>2663</v>
      </c>
      <c r="L54" s="101" t="s">
        <v>189</v>
      </c>
      <c r="M54" s="237" t="s">
        <v>3771</v>
      </c>
    </row>
    <row r="55" spans="1:13" ht="162" customHeight="1" x14ac:dyDescent="0.25">
      <c r="A55" s="144">
        <f t="shared" si="0"/>
        <v>50</v>
      </c>
      <c r="B55" s="146">
        <v>1967</v>
      </c>
      <c r="C55" s="106" t="s">
        <v>359</v>
      </c>
      <c r="D55" s="112" t="s">
        <v>360</v>
      </c>
      <c r="E55" s="106" t="s">
        <v>357</v>
      </c>
      <c r="F55" s="110">
        <v>114700</v>
      </c>
      <c r="G55" s="111">
        <v>333777</v>
      </c>
      <c r="H55" s="370"/>
      <c r="I55" s="111">
        <v>333777</v>
      </c>
      <c r="J55" s="190">
        <v>42724</v>
      </c>
      <c r="K55" s="44" t="s">
        <v>2664</v>
      </c>
      <c r="L55" s="101" t="s">
        <v>189</v>
      </c>
      <c r="M55" s="102"/>
    </row>
    <row r="56" spans="1:13" ht="146.44999999999999" customHeight="1" x14ac:dyDescent="0.25">
      <c r="A56" s="144">
        <f t="shared" si="0"/>
        <v>51</v>
      </c>
      <c r="B56" s="287">
        <v>1968</v>
      </c>
      <c r="C56" s="106" t="s">
        <v>363</v>
      </c>
      <c r="D56" s="112" t="s">
        <v>364</v>
      </c>
      <c r="E56" s="106" t="s">
        <v>361</v>
      </c>
      <c r="F56" s="110">
        <v>42300</v>
      </c>
      <c r="G56" s="111">
        <v>123093</v>
      </c>
      <c r="H56" s="370"/>
      <c r="I56" s="111">
        <v>123093</v>
      </c>
      <c r="J56" s="190">
        <v>42724</v>
      </c>
      <c r="K56" s="44" t="s">
        <v>2665</v>
      </c>
      <c r="L56" s="101" t="s">
        <v>189</v>
      </c>
      <c r="M56" s="237" t="s">
        <v>3771</v>
      </c>
    </row>
    <row r="57" spans="1:13" ht="146.44999999999999" customHeight="1" x14ac:dyDescent="0.25">
      <c r="A57" s="144">
        <f t="shared" si="0"/>
        <v>52</v>
      </c>
      <c r="B57" s="146">
        <v>1969</v>
      </c>
      <c r="C57" s="106" t="s">
        <v>365</v>
      </c>
      <c r="D57" s="112" t="s">
        <v>366</v>
      </c>
      <c r="E57" s="106" t="s">
        <v>362</v>
      </c>
      <c r="F57" s="110">
        <v>23600</v>
      </c>
      <c r="G57" s="111">
        <v>68676</v>
      </c>
      <c r="H57" s="370"/>
      <c r="I57" s="111">
        <v>68676</v>
      </c>
      <c r="J57" s="190">
        <v>42724</v>
      </c>
      <c r="K57" s="44" t="s">
        <v>2666</v>
      </c>
      <c r="L57" s="101" t="s">
        <v>189</v>
      </c>
      <c r="M57" s="102"/>
    </row>
    <row r="58" spans="1:13" ht="149.44999999999999" customHeight="1" x14ac:dyDescent="0.25">
      <c r="A58" s="144">
        <f t="shared" si="0"/>
        <v>53</v>
      </c>
      <c r="B58" s="146">
        <v>1970</v>
      </c>
      <c r="C58" s="106" t="s">
        <v>369</v>
      </c>
      <c r="D58" s="112" t="s">
        <v>370</v>
      </c>
      <c r="E58" s="106" t="s">
        <v>367</v>
      </c>
      <c r="F58" s="110">
        <v>91700</v>
      </c>
      <c r="G58" s="111">
        <v>266847</v>
      </c>
      <c r="H58" s="370"/>
      <c r="I58" s="111">
        <v>266847</v>
      </c>
      <c r="J58" s="190">
        <v>42724</v>
      </c>
      <c r="K58" s="44" t="s">
        <v>2667</v>
      </c>
      <c r="L58" s="101" t="s">
        <v>189</v>
      </c>
      <c r="M58" s="102"/>
    </row>
    <row r="59" spans="1:13" ht="149.44999999999999" customHeight="1" x14ac:dyDescent="0.25">
      <c r="A59" s="144">
        <f t="shared" si="0"/>
        <v>54</v>
      </c>
      <c r="B59" s="146">
        <v>1971</v>
      </c>
      <c r="C59" s="106" t="s">
        <v>371</v>
      </c>
      <c r="D59" s="112" t="s">
        <v>372</v>
      </c>
      <c r="E59" s="106" t="s">
        <v>368</v>
      </c>
      <c r="F59" s="110">
        <v>15000</v>
      </c>
      <c r="G59" s="111">
        <v>43650</v>
      </c>
      <c r="H59" s="370"/>
      <c r="I59" s="111">
        <v>43650</v>
      </c>
      <c r="J59" s="190">
        <v>42724</v>
      </c>
      <c r="K59" s="44" t="s">
        <v>2668</v>
      </c>
      <c r="L59" s="101" t="s">
        <v>189</v>
      </c>
      <c r="M59" s="102"/>
    </row>
    <row r="60" spans="1:13" ht="148.9" customHeight="1" x14ac:dyDescent="0.25">
      <c r="A60" s="144">
        <f t="shared" si="0"/>
        <v>55</v>
      </c>
      <c r="B60" s="146">
        <v>1972</v>
      </c>
      <c r="C60" s="106" t="s">
        <v>375</v>
      </c>
      <c r="D60" s="112" t="s">
        <v>376</v>
      </c>
      <c r="E60" s="106" t="s">
        <v>373</v>
      </c>
      <c r="F60" s="110">
        <v>7300</v>
      </c>
      <c r="G60" s="111">
        <v>21243</v>
      </c>
      <c r="H60" s="370"/>
      <c r="I60" s="111">
        <v>21243</v>
      </c>
      <c r="J60" s="190">
        <v>42724</v>
      </c>
      <c r="K60" s="44" t="s">
        <v>2669</v>
      </c>
      <c r="L60" s="101" t="s">
        <v>189</v>
      </c>
      <c r="M60" s="102"/>
    </row>
    <row r="61" spans="1:13" ht="156.75" x14ac:dyDescent="0.25">
      <c r="A61" s="144">
        <f t="shared" si="0"/>
        <v>56</v>
      </c>
      <c r="B61" s="146">
        <v>1973</v>
      </c>
      <c r="C61" s="106" t="s">
        <v>377</v>
      </c>
      <c r="D61" s="112" t="s">
        <v>378</v>
      </c>
      <c r="E61" s="106" t="s">
        <v>374</v>
      </c>
      <c r="F61" s="110">
        <v>13700</v>
      </c>
      <c r="G61" s="111">
        <v>39867</v>
      </c>
      <c r="H61" s="370"/>
      <c r="I61" s="111">
        <v>39867</v>
      </c>
      <c r="J61" s="190">
        <v>42724</v>
      </c>
      <c r="K61" s="44" t="s">
        <v>2670</v>
      </c>
      <c r="L61" s="101" t="s">
        <v>189</v>
      </c>
      <c r="M61" s="102"/>
    </row>
    <row r="62" spans="1:13" ht="144.75" x14ac:dyDescent="0.25">
      <c r="A62" s="144">
        <f t="shared" si="0"/>
        <v>57</v>
      </c>
      <c r="B62" s="146">
        <v>1974</v>
      </c>
      <c r="C62" s="106" t="s">
        <v>381</v>
      </c>
      <c r="D62" s="112" t="s">
        <v>382</v>
      </c>
      <c r="E62" s="106" t="s">
        <v>379</v>
      </c>
      <c r="F62" s="110">
        <v>193900</v>
      </c>
      <c r="G62" s="111">
        <v>564249</v>
      </c>
      <c r="H62" s="370"/>
      <c r="I62" s="111">
        <v>564249</v>
      </c>
      <c r="J62" s="190">
        <v>42724</v>
      </c>
      <c r="K62" s="44" t="s">
        <v>2671</v>
      </c>
      <c r="L62" s="101" t="s">
        <v>189</v>
      </c>
      <c r="M62" s="102"/>
    </row>
    <row r="63" spans="1:13" ht="149.44999999999999" customHeight="1" x14ac:dyDescent="0.25">
      <c r="A63" s="144">
        <f t="shared" si="0"/>
        <v>58</v>
      </c>
      <c r="B63" s="146">
        <v>1975</v>
      </c>
      <c r="C63" s="106" t="s">
        <v>383</v>
      </c>
      <c r="D63" s="112" t="s">
        <v>384</v>
      </c>
      <c r="E63" s="106" t="s">
        <v>380</v>
      </c>
      <c r="F63" s="110">
        <v>352500</v>
      </c>
      <c r="G63" s="111">
        <v>1025775</v>
      </c>
      <c r="H63" s="370"/>
      <c r="I63" s="111">
        <v>1025775</v>
      </c>
      <c r="J63" s="190">
        <v>42724</v>
      </c>
      <c r="K63" s="44" t="s">
        <v>2672</v>
      </c>
      <c r="L63" s="101" t="s">
        <v>189</v>
      </c>
      <c r="M63" s="102"/>
    </row>
    <row r="64" spans="1:13" ht="145.15" customHeight="1" x14ac:dyDescent="0.25">
      <c r="A64" s="144">
        <f t="shared" si="0"/>
        <v>59</v>
      </c>
      <c r="B64" s="146">
        <v>1976</v>
      </c>
      <c r="C64" s="106" t="s">
        <v>387</v>
      </c>
      <c r="D64" s="112" t="s">
        <v>388</v>
      </c>
      <c r="E64" s="106" t="s">
        <v>385</v>
      </c>
      <c r="F64" s="110">
        <v>15300</v>
      </c>
      <c r="G64" s="111">
        <v>44523</v>
      </c>
      <c r="H64" s="370"/>
      <c r="I64" s="111">
        <v>44523</v>
      </c>
      <c r="J64" s="190">
        <v>42724</v>
      </c>
      <c r="K64" s="44" t="s">
        <v>2673</v>
      </c>
      <c r="L64" s="101" t="s">
        <v>189</v>
      </c>
      <c r="M64" s="102"/>
    </row>
    <row r="65" spans="1:13" ht="147.6" customHeight="1" x14ac:dyDescent="0.25">
      <c r="A65" s="144">
        <f t="shared" si="0"/>
        <v>60</v>
      </c>
      <c r="B65" s="146">
        <v>1977</v>
      </c>
      <c r="C65" s="106" t="s">
        <v>389</v>
      </c>
      <c r="D65" s="112" t="s">
        <v>390</v>
      </c>
      <c r="E65" s="106" t="s">
        <v>386</v>
      </c>
      <c r="F65" s="110">
        <v>4400</v>
      </c>
      <c r="G65" s="111">
        <v>12804</v>
      </c>
      <c r="H65" s="370"/>
      <c r="I65" s="111">
        <v>12804</v>
      </c>
      <c r="J65" s="190">
        <v>42724</v>
      </c>
      <c r="K65" s="44" t="s">
        <v>2674</v>
      </c>
      <c r="L65" s="101" t="s">
        <v>189</v>
      </c>
      <c r="M65" s="102"/>
    </row>
    <row r="66" spans="1:13" ht="156.75" x14ac:dyDescent="0.25">
      <c r="A66" s="144">
        <f t="shared" si="0"/>
        <v>61</v>
      </c>
      <c r="B66" s="146">
        <v>1978</v>
      </c>
      <c r="C66" s="106" t="s">
        <v>393</v>
      </c>
      <c r="D66" s="112" t="s">
        <v>394</v>
      </c>
      <c r="E66" s="106" t="s">
        <v>391</v>
      </c>
      <c r="F66" s="110">
        <v>6700</v>
      </c>
      <c r="G66" s="111">
        <v>19497</v>
      </c>
      <c r="H66" s="370"/>
      <c r="I66" s="111">
        <v>19497</v>
      </c>
      <c r="J66" s="190">
        <v>42724</v>
      </c>
      <c r="K66" s="44" t="s">
        <v>2675</v>
      </c>
      <c r="L66" s="101" t="s">
        <v>189</v>
      </c>
      <c r="M66" s="102"/>
    </row>
    <row r="67" spans="1:13" ht="147" customHeight="1" x14ac:dyDescent="0.25">
      <c r="A67" s="144">
        <f t="shared" si="0"/>
        <v>62</v>
      </c>
      <c r="B67" s="146">
        <v>1979</v>
      </c>
      <c r="C67" s="106" t="s">
        <v>395</v>
      </c>
      <c r="D67" s="112" t="s">
        <v>396</v>
      </c>
      <c r="E67" s="106" t="s">
        <v>392</v>
      </c>
      <c r="F67" s="110">
        <v>12600</v>
      </c>
      <c r="G67" s="111">
        <v>36666</v>
      </c>
      <c r="H67" s="370"/>
      <c r="I67" s="111">
        <v>36666</v>
      </c>
      <c r="J67" s="190">
        <v>42724</v>
      </c>
      <c r="K67" s="44" t="s">
        <v>2676</v>
      </c>
      <c r="L67" s="101" t="s">
        <v>189</v>
      </c>
      <c r="M67" s="102"/>
    </row>
    <row r="68" spans="1:13" ht="156.75" x14ac:dyDescent="0.25">
      <c r="A68" s="144">
        <f t="shared" si="0"/>
        <v>63</v>
      </c>
      <c r="B68" s="146">
        <v>1980</v>
      </c>
      <c r="C68" s="106" t="s">
        <v>399</v>
      </c>
      <c r="D68" s="112" t="s">
        <v>400</v>
      </c>
      <c r="E68" s="106" t="s">
        <v>397</v>
      </c>
      <c r="F68" s="110">
        <v>4000</v>
      </c>
      <c r="G68" s="111">
        <v>11640</v>
      </c>
      <c r="H68" s="370"/>
      <c r="I68" s="111">
        <v>11640</v>
      </c>
      <c r="J68" s="190">
        <v>42724</v>
      </c>
      <c r="K68" s="44" t="s">
        <v>2677</v>
      </c>
      <c r="L68" s="101" t="s">
        <v>189</v>
      </c>
      <c r="M68" s="102"/>
    </row>
    <row r="69" spans="1:13" ht="148.15" customHeight="1" x14ac:dyDescent="0.25">
      <c r="A69" s="144">
        <f t="shared" si="0"/>
        <v>64</v>
      </c>
      <c r="B69" s="287">
        <v>1981</v>
      </c>
      <c r="C69" s="106" t="s">
        <v>401</v>
      </c>
      <c r="D69" s="112" t="s">
        <v>402</v>
      </c>
      <c r="E69" s="106" t="s">
        <v>398</v>
      </c>
      <c r="F69" s="110">
        <v>664600</v>
      </c>
      <c r="G69" s="111">
        <v>1933986</v>
      </c>
      <c r="H69" s="370"/>
      <c r="I69" s="111">
        <v>1933986</v>
      </c>
      <c r="J69" s="190">
        <v>42724</v>
      </c>
      <c r="K69" s="44" t="s">
        <v>2678</v>
      </c>
      <c r="L69" s="101" t="s">
        <v>189</v>
      </c>
      <c r="M69" s="237" t="s">
        <v>3771</v>
      </c>
    </row>
    <row r="70" spans="1:13" ht="156.75" x14ac:dyDescent="0.25">
      <c r="A70" s="144">
        <f t="shared" si="0"/>
        <v>65</v>
      </c>
      <c r="B70" s="146">
        <v>1982</v>
      </c>
      <c r="C70" s="106" t="s">
        <v>405</v>
      </c>
      <c r="D70" s="112" t="s">
        <v>406</v>
      </c>
      <c r="E70" s="106" t="s">
        <v>403</v>
      </c>
      <c r="F70" s="110">
        <v>472900</v>
      </c>
      <c r="G70" s="111">
        <v>1376139</v>
      </c>
      <c r="H70" s="370"/>
      <c r="I70" s="111">
        <v>1376139</v>
      </c>
      <c r="J70" s="190">
        <v>42724</v>
      </c>
      <c r="K70" s="44" t="s">
        <v>2679</v>
      </c>
      <c r="L70" s="101" t="s">
        <v>189</v>
      </c>
      <c r="M70" s="102"/>
    </row>
    <row r="71" spans="1:13" ht="156.75" x14ac:dyDescent="0.25">
      <c r="A71" s="144">
        <f t="shared" si="0"/>
        <v>66</v>
      </c>
      <c r="B71" s="146">
        <v>1983</v>
      </c>
      <c r="C71" s="106" t="s">
        <v>407</v>
      </c>
      <c r="D71" s="112" t="s">
        <v>408</v>
      </c>
      <c r="E71" s="106" t="s">
        <v>404</v>
      </c>
      <c r="F71" s="110">
        <v>130700</v>
      </c>
      <c r="G71" s="111">
        <v>380337</v>
      </c>
      <c r="H71" s="370"/>
      <c r="I71" s="111">
        <v>380337</v>
      </c>
      <c r="J71" s="190">
        <v>42724</v>
      </c>
      <c r="K71" s="44" t="s">
        <v>2680</v>
      </c>
      <c r="L71" s="101" t="s">
        <v>189</v>
      </c>
      <c r="M71" s="102"/>
    </row>
    <row r="72" spans="1:13" ht="168.75" x14ac:dyDescent="0.25">
      <c r="A72" s="144">
        <f t="shared" ref="A72:A135" si="1">A71+1</f>
        <v>67</v>
      </c>
      <c r="B72" s="146">
        <v>1984</v>
      </c>
      <c r="C72" s="106" t="s">
        <v>411</v>
      </c>
      <c r="D72" s="112" t="s">
        <v>412</v>
      </c>
      <c r="E72" s="106" t="s">
        <v>409</v>
      </c>
      <c r="F72" s="110">
        <v>17200</v>
      </c>
      <c r="G72" s="111">
        <v>50052</v>
      </c>
      <c r="H72" s="110"/>
      <c r="I72" s="110">
        <v>50052</v>
      </c>
      <c r="J72" s="190">
        <v>42724</v>
      </c>
      <c r="K72" s="44" t="s">
        <v>2681</v>
      </c>
      <c r="L72" s="101" t="s">
        <v>189</v>
      </c>
      <c r="M72" s="102"/>
    </row>
    <row r="73" spans="1:13" ht="156.75" x14ac:dyDescent="0.25">
      <c r="A73" s="144">
        <f t="shared" si="1"/>
        <v>68</v>
      </c>
      <c r="B73" s="146">
        <v>1985</v>
      </c>
      <c r="C73" s="106" t="s">
        <v>413</v>
      </c>
      <c r="D73" s="112" t="s">
        <v>414</v>
      </c>
      <c r="E73" s="106" t="s">
        <v>410</v>
      </c>
      <c r="F73" s="110">
        <v>6600</v>
      </c>
      <c r="G73" s="111">
        <v>19206</v>
      </c>
      <c r="H73" s="110"/>
      <c r="I73" s="110">
        <v>19206</v>
      </c>
      <c r="J73" s="190">
        <v>42726</v>
      </c>
      <c r="K73" s="44" t="s">
        <v>2682</v>
      </c>
      <c r="L73" s="101" t="s">
        <v>189</v>
      </c>
      <c r="M73" s="102"/>
    </row>
    <row r="74" spans="1:13" ht="156.75" x14ac:dyDescent="0.25">
      <c r="A74" s="144">
        <f t="shared" si="1"/>
        <v>69</v>
      </c>
      <c r="B74" s="146">
        <v>1986</v>
      </c>
      <c r="C74" s="106" t="s">
        <v>417</v>
      </c>
      <c r="D74" s="112" t="s">
        <v>418</v>
      </c>
      <c r="E74" s="106" t="s">
        <v>415</v>
      </c>
      <c r="F74" s="110">
        <v>12300</v>
      </c>
      <c r="G74" s="111">
        <v>35793</v>
      </c>
      <c r="H74" s="370"/>
      <c r="I74" s="111">
        <v>35793</v>
      </c>
      <c r="J74" s="190">
        <v>42726</v>
      </c>
      <c r="K74" s="44" t="s">
        <v>2683</v>
      </c>
      <c r="L74" s="101" t="s">
        <v>189</v>
      </c>
      <c r="M74" s="102"/>
    </row>
    <row r="75" spans="1:13" ht="132.75" x14ac:dyDescent="0.25">
      <c r="A75" s="144">
        <f t="shared" si="1"/>
        <v>70</v>
      </c>
      <c r="B75" s="146">
        <v>1987</v>
      </c>
      <c r="C75" s="106" t="s">
        <v>419</v>
      </c>
      <c r="D75" s="112" t="s">
        <v>420</v>
      </c>
      <c r="E75" s="106" t="s">
        <v>416</v>
      </c>
      <c r="F75" s="110">
        <v>204400</v>
      </c>
      <c r="G75" s="111">
        <v>594804</v>
      </c>
      <c r="H75" s="370"/>
      <c r="I75" s="111">
        <v>594804</v>
      </c>
      <c r="J75" s="190">
        <v>42726</v>
      </c>
      <c r="K75" s="44" t="s">
        <v>2684</v>
      </c>
      <c r="L75" s="101" t="s">
        <v>189</v>
      </c>
      <c r="M75" s="102"/>
    </row>
    <row r="76" spans="1:13" ht="156.75" x14ac:dyDescent="0.25">
      <c r="A76" s="144">
        <f t="shared" si="1"/>
        <v>71</v>
      </c>
      <c r="B76" s="146">
        <v>1988</v>
      </c>
      <c r="C76" s="106" t="s">
        <v>423</v>
      </c>
      <c r="D76" s="112" t="s">
        <v>424</v>
      </c>
      <c r="E76" s="106" t="s">
        <v>421</v>
      </c>
      <c r="F76" s="110">
        <v>41700</v>
      </c>
      <c r="G76" s="111">
        <v>121347</v>
      </c>
      <c r="H76" s="110"/>
      <c r="I76" s="110">
        <v>121347</v>
      </c>
      <c r="J76" s="190">
        <v>42726</v>
      </c>
      <c r="K76" s="44" t="s">
        <v>2685</v>
      </c>
      <c r="L76" s="101" t="s">
        <v>189</v>
      </c>
      <c r="M76" s="102"/>
    </row>
    <row r="77" spans="1:13" ht="156.75" x14ac:dyDescent="0.25">
      <c r="A77" s="144">
        <f t="shared" si="1"/>
        <v>72</v>
      </c>
      <c r="B77" s="146">
        <v>1989</v>
      </c>
      <c r="C77" s="106" t="s">
        <v>425</v>
      </c>
      <c r="D77" s="112" t="s">
        <v>426</v>
      </c>
      <c r="E77" s="106" t="s">
        <v>422</v>
      </c>
      <c r="F77" s="110">
        <v>92200</v>
      </c>
      <c r="G77" s="111">
        <v>268302</v>
      </c>
      <c r="H77" s="110"/>
      <c r="I77" s="110">
        <v>268302</v>
      </c>
      <c r="J77" s="190">
        <v>42726</v>
      </c>
      <c r="K77" s="44" t="s">
        <v>2686</v>
      </c>
      <c r="L77" s="101" t="s">
        <v>189</v>
      </c>
      <c r="M77" s="102"/>
    </row>
    <row r="78" spans="1:13" ht="156.75" x14ac:dyDescent="0.25">
      <c r="A78" s="144">
        <f t="shared" si="1"/>
        <v>73</v>
      </c>
      <c r="B78" s="146">
        <v>1990</v>
      </c>
      <c r="C78" s="106" t="s">
        <v>429</v>
      </c>
      <c r="D78" s="112" t="s">
        <v>430</v>
      </c>
      <c r="E78" s="106" t="s">
        <v>427</v>
      </c>
      <c r="F78" s="110">
        <v>704400</v>
      </c>
      <c r="G78" s="111">
        <v>2049804</v>
      </c>
      <c r="H78" s="110"/>
      <c r="I78" s="110">
        <v>2049804</v>
      </c>
      <c r="J78" s="190">
        <v>42718</v>
      </c>
      <c r="K78" s="44" t="s">
        <v>2687</v>
      </c>
      <c r="L78" s="101" t="s">
        <v>189</v>
      </c>
      <c r="M78" s="102"/>
    </row>
    <row r="79" spans="1:13" ht="156.75" x14ac:dyDescent="0.25">
      <c r="A79" s="144">
        <f t="shared" si="1"/>
        <v>74</v>
      </c>
      <c r="B79" s="146">
        <v>1991</v>
      </c>
      <c r="C79" s="106" t="s">
        <v>431</v>
      </c>
      <c r="D79" s="112" t="s">
        <v>432</v>
      </c>
      <c r="E79" s="106" t="s">
        <v>428</v>
      </c>
      <c r="F79" s="110">
        <v>11000</v>
      </c>
      <c r="G79" s="111">
        <v>32010</v>
      </c>
      <c r="H79" s="110"/>
      <c r="I79" s="110">
        <v>32010</v>
      </c>
      <c r="J79" s="190">
        <v>42726</v>
      </c>
      <c r="K79" s="44" t="s">
        <v>2688</v>
      </c>
      <c r="L79" s="101" t="s">
        <v>189</v>
      </c>
      <c r="M79" s="102"/>
    </row>
    <row r="80" spans="1:13" ht="156.75" x14ac:dyDescent="0.25">
      <c r="A80" s="144">
        <f t="shared" si="1"/>
        <v>75</v>
      </c>
      <c r="B80" s="146">
        <v>1992</v>
      </c>
      <c r="C80" s="106" t="s">
        <v>435</v>
      </c>
      <c r="D80" s="112" t="s">
        <v>436</v>
      </c>
      <c r="E80" s="106" t="s">
        <v>433</v>
      </c>
      <c r="F80" s="110">
        <v>109700</v>
      </c>
      <c r="G80" s="111">
        <v>319227</v>
      </c>
      <c r="H80" s="110"/>
      <c r="I80" s="110">
        <v>319227</v>
      </c>
      <c r="J80" s="190">
        <v>42726</v>
      </c>
      <c r="K80" s="44" t="s">
        <v>2689</v>
      </c>
      <c r="L80" s="101" t="s">
        <v>189</v>
      </c>
      <c r="M80" s="102"/>
    </row>
    <row r="81" spans="1:13" ht="156.75" x14ac:dyDescent="0.25">
      <c r="A81" s="144">
        <f t="shared" si="1"/>
        <v>76</v>
      </c>
      <c r="B81" s="146">
        <v>1993</v>
      </c>
      <c r="C81" s="106" t="s">
        <v>437</v>
      </c>
      <c r="D81" s="112" t="s">
        <v>438</v>
      </c>
      <c r="E81" s="113" t="s">
        <v>434</v>
      </c>
      <c r="F81" s="110">
        <v>8600</v>
      </c>
      <c r="G81" s="111">
        <v>25026</v>
      </c>
      <c r="H81" s="110"/>
      <c r="I81" s="110">
        <v>25026</v>
      </c>
      <c r="J81" s="190">
        <v>42726</v>
      </c>
      <c r="K81" s="44" t="s">
        <v>2690</v>
      </c>
      <c r="L81" s="101" t="s">
        <v>189</v>
      </c>
      <c r="M81" s="102"/>
    </row>
    <row r="82" spans="1:13" ht="156.75" x14ac:dyDescent="0.25">
      <c r="A82" s="144">
        <f t="shared" si="1"/>
        <v>77</v>
      </c>
      <c r="B82" s="146">
        <v>1994</v>
      </c>
      <c r="C82" s="106" t="s">
        <v>441</v>
      </c>
      <c r="D82" s="112" t="s">
        <v>442</v>
      </c>
      <c r="E82" s="106" t="s">
        <v>439</v>
      </c>
      <c r="F82" s="110">
        <v>580500</v>
      </c>
      <c r="G82" s="111">
        <v>1689255</v>
      </c>
      <c r="H82" s="110"/>
      <c r="I82" s="110">
        <v>1689255</v>
      </c>
      <c r="J82" s="190">
        <v>42724</v>
      </c>
      <c r="K82" s="44" t="s">
        <v>2691</v>
      </c>
      <c r="L82" s="101" t="s">
        <v>189</v>
      </c>
      <c r="M82" s="102"/>
    </row>
    <row r="83" spans="1:13" ht="139.15" customHeight="1" x14ac:dyDescent="0.25">
      <c r="A83" s="144">
        <f t="shared" si="1"/>
        <v>78</v>
      </c>
      <c r="B83" s="146">
        <v>1995</v>
      </c>
      <c r="C83" s="106" t="s">
        <v>443</v>
      </c>
      <c r="D83" s="112" t="s">
        <v>1962</v>
      </c>
      <c r="E83" s="106" t="s">
        <v>440</v>
      </c>
      <c r="F83" s="110">
        <v>51900</v>
      </c>
      <c r="G83" s="111">
        <v>151029</v>
      </c>
      <c r="H83" s="110"/>
      <c r="I83" s="110">
        <v>151029</v>
      </c>
      <c r="J83" s="190">
        <v>42726</v>
      </c>
      <c r="K83" s="44" t="s">
        <v>2692</v>
      </c>
      <c r="L83" s="101" t="s">
        <v>189</v>
      </c>
      <c r="M83" s="102"/>
    </row>
    <row r="84" spans="1:13" ht="192.75" x14ac:dyDescent="0.25">
      <c r="A84" s="144">
        <f t="shared" si="1"/>
        <v>79</v>
      </c>
      <c r="B84" s="146">
        <v>1996</v>
      </c>
      <c r="C84" s="106" t="s">
        <v>446</v>
      </c>
      <c r="D84" s="112" t="s">
        <v>447</v>
      </c>
      <c r="E84" s="106" t="s">
        <v>444</v>
      </c>
      <c r="F84" s="110">
        <v>30000</v>
      </c>
      <c r="G84" s="111">
        <v>87300</v>
      </c>
      <c r="H84" s="110"/>
      <c r="I84" s="110">
        <v>87300</v>
      </c>
      <c r="J84" s="122" t="s">
        <v>2695</v>
      </c>
      <c r="K84" s="44" t="s">
        <v>2693</v>
      </c>
      <c r="L84" s="101" t="s">
        <v>189</v>
      </c>
      <c r="M84" s="102"/>
    </row>
    <row r="85" spans="1:13" ht="156.75" x14ac:dyDescent="0.25">
      <c r="A85" s="144">
        <f t="shared" si="1"/>
        <v>80</v>
      </c>
      <c r="B85" s="146">
        <v>1997</v>
      </c>
      <c r="C85" s="106" t="s">
        <v>448</v>
      </c>
      <c r="D85" s="112" t="s">
        <v>449</v>
      </c>
      <c r="E85" s="106" t="s">
        <v>445</v>
      </c>
      <c r="F85" s="110">
        <v>7500</v>
      </c>
      <c r="G85" s="111">
        <v>21825</v>
      </c>
      <c r="H85" s="110"/>
      <c r="I85" s="110">
        <v>21825</v>
      </c>
      <c r="J85" s="190">
        <v>42724</v>
      </c>
      <c r="K85" s="44" t="s">
        <v>2694</v>
      </c>
      <c r="L85" s="101" t="s">
        <v>189</v>
      </c>
      <c r="M85" s="102"/>
    </row>
    <row r="86" spans="1:13" ht="156.75" x14ac:dyDescent="0.25">
      <c r="A86" s="144">
        <f t="shared" si="1"/>
        <v>81</v>
      </c>
      <c r="B86" s="146">
        <v>1998</v>
      </c>
      <c r="C86" s="106" t="s">
        <v>452</v>
      </c>
      <c r="D86" s="112" t="s">
        <v>453</v>
      </c>
      <c r="E86" s="106" t="s">
        <v>450</v>
      </c>
      <c r="F86" s="110">
        <v>107700</v>
      </c>
      <c r="G86" s="111">
        <v>313407</v>
      </c>
      <c r="H86" s="110"/>
      <c r="I86" s="110">
        <v>313407</v>
      </c>
      <c r="J86" s="190">
        <v>42725</v>
      </c>
      <c r="K86" s="44" t="s">
        <v>2696</v>
      </c>
      <c r="L86" s="101" t="s">
        <v>189</v>
      </c>
      <c r="M86" s="102"/>
    </row>
    <row r="87" spans="1:13" ht="156.75" x14ac:dyDescent="0.25">
      <c r="A87" s="144">
        <f t="shared" si="1"/>
        <v>82</v>
      </c>
      <c r="B87" s="146">
        <v>1999</v>
      </c>
      <c r="C87" s="106" t="s">
        <v>454</v>
      </c>
      <c r="D87" s="112" t="s">
        <v>420</v>
      </c>
      <c r="E87" s="106" t="s">
        <v>451</v>
      </c>
      <c r="F87" s="110">
        <v>14900</v>
      </c>
      <c r="G87" s="111">
        <v>43359</v>
      </c>
      <c r="H87" s="110"/>
      <c r="I87" s="110">
        <v>43359</v>
      </c>
      <c r="J87" s="190">
        <v>42725</v>
      </c>
      <c r="K87" s="44" t="s">
        <v>2697</v>
      </c>
      <c r="L87" s="101" t="s">
        <v>189</v>
      </c>
      <c r="M87" s="102"/>
    </row>
    <row r="88" spans="1:13" ht="156.75" x14ac:dyDescent="0.25">
      <c r="A88" s="144">
        <f t="shared" si="1"/>
        <v>83</v>
      </c>
      <c r="B88" s="146">
        <v>2000</v>
      </c>
      <c r="C88" s="106" t="s">
        <v>457</v>
      </c>
      <c r="D88" s="112" t="s">
        <v>458</v>
      </c>
      <c r="E88" s="106" t="s">
        <v>455</v>
      </c>
      <c r="F88" s="110">
        <v>219000</v>
      </c>
      <c r="G88" s="111">
        <v>637290</v>
      </c>
      <c r="H88" s="110"/>
      <c r="I88" s="110">
        <v>637290</v>
      </c>
      <c r="J88" s="190">
        <v>42725</v>
      </c>
      <c r="K88" s="44" t="s">
        <v>2698</v>
      </c>
      <c r="L88" s="101" t="s">
        <v>189</v>
      </c>
      <c r="M88" s="102"/>
    </row>
    <row r="89" spans="1:13" ht="156.75" x14ac:dyDescent="0.25">
      <c r="A89" s="144">
        <f t="shared" si="1"/>
        <v>84</v>
      </c>
      <c r="B89" s="146">
        <v>2001</v>
      </c>
      <c r="C89" s="106" t="s">
        <v>459</v>
      </c>
      <c r="D89" s="112" t="s">
        <v>453</v>
      </c>
      <c r="E89" s="106" t="s">
        <v>456</v>
      </c>
      <c r="F89" s="110">
        <v>85300</v>
      </c>
      <c r="G89" s="111">
        <v>248223</v>
      </c>
      <c r="H89" s="110"/>
      <c r="I89" s="110">
        <v>248223</v>
      </c>
      <c r="J89" s="190">
        <v>42724</v>
      </c>
      <c r="K89" s="44" t="s">
        <v>2699</v>
      </c>
      <c r="L89" s="101" t="s">
        <v>189</v>
      </c>
      <c r="M89" s="102"/>
    </row>
    <row r="90" spans="1:13" ht="156.75" x14ac:dyDescent="0.25">
      <c r="A90" s="144">
        <f t="shared" si="1"/>
        <v>85</v>
      </c>
      <c r="B90" s="146">
        <v>2002</v>
      </c>
      <c r="C90" s="106" t="s">
        <v>462</v>
      </c>
      <c r="D90" s="112" t="s">
        <v>466</v>
      </c>
      <c r="E90" s="106" t="s">
        <v>464</v>
      </c>
      <c r="F90" s="110">
        <v>41200</v>
      </c>
      <c r="G90" s="111">
        <v>119892</v>
      </c>
      <c r="H90" s="110"/>
      <c r="I90" s="110">
        <v>119892</v>
      </c>
      <c r="J90" s="190">
        <v>42724</v>
      </c>
      <c r="K90" s="44" t="s">
        <v>2700</v>
      </c>
      <c r="L90" s="101" t="s">
        <v>189</v>
      </c>
      <c r="M90" s="102"/>
    </row>
    <row r="91" spans="1:13" ht="156.75" x14ac:dyDescent="0.25">
      <c r="A91" s="144">
        <f t="shared" si="1"/>
        <v>86</v>
      </c>
      <c r="B91" s="146">
        <v>2003</v>
      </c>
      <c r="C91" s="106" t="s">
        <v>463</v>
      </c>
      <c r="D91" s="112" t="s">
        <v>465</v>
      </c>
      <c r="E91" s="106" t="s">
        <v>460</v>
      </c>
      <c r="F91" s="110">
        <v>111700</v>
      </c>
      <c r="G91" s="111">
        <v>325047</v>
      </c>
      <c r="H91" s="110"/>
      <c r="I91" s="110">
        <v>325047</v>
      </c>
      <c r="J91" s="190">
        <v>42724</v>
      </c>
      <c r="K91" s="44" t="s">
        <v>2701</v>
      </c>
      <c r="L91" s="101" t="s">
        <v>189</v>
      </c>
      <c r="M91" s="102"/>
    </row>
    <row r="92" spans="1:13" ht="156.75" x14ac:dyDescent="0.25">
      <c r="A92" s="144">
        <f t="shared" si="1"/>
        <v>87</v>
      </c>
      <c r="B92" s="146">
        <v>2004</v>
      </c>
      <c r="C92" s="106" t="s">
        <v>468</v>
      </c>
      <c r="D92" s="112" t="s">
        <v>469</v>
      </c>
      <c r="E92" s="106" t="s">
        <v>461</v>
      </c>
      <c r="F92" s="110">
        <v>165100</v>
      </c>
      <c r="G92" s="111">
        <v>480441</v>
      </c>
      <c r="H92" s="110"/>
      <c r="I92" s="110">
        <v>480441</v>
      </c>
      <c r="J92" s="190">
        <v>42724</v>
      </c>
      <c r="K92" s="44" t="s">
        <v>2702</v>
      </c>
      <c r="L92" s="101" t="s">
        <v>189</v>
      </c>
      <c r="M92" s="102"/>
    </row>
    <row r="93" spans="1:13" ht="156.75" x14ac:dyDescent="0.25">
      <c r="A93" s="144">
        <f t="shared" si="1"/>
        <v>88</v>
      </c>
      <c r="B93" s="146">
        <v>2005</v>
      </c>
      <c r="C93" s="106" t="s">
        <v>470</v>
      </c>
      <c r="D93" s="112" t="s">
        <v>471</v>
      </c>
      <c r="E93" s="106" t="s">
        <v>467</v>
      </c>
      <c r="F93" s="110">
        <v>19000</v>
      </c>
      <c r="G93" s="111">
        <v>55290</v>
      </c>
      <c r="H93" s="110"/>
      <c r="I93" s="110">
        <v>55290</v>
      </c>
      <c r="J93" s="190">
        <v>42724</v>
      </c>
      <c r="K93" s="44" t="s">
        <v>2703</v>
      </c>
      <c r="L93" s="101" t="s">
        <v>189</v>
      </c>
      <c r="M93" s="102"/>
    </row>
    <row r="94" spans="1:13" ht="156.75" x14ac:dyDescent="0.25">
      <c r="A94" s="144">
        <f t="shared" si="1"/>
        <v>89</v>
      </c>
      <c r="B94" s="146">
        <v>2006</v>
      </c>
      <c r="C94" s="106" t="s">
        <v>473</v>
      </c>
      <c r="D94" s="112" t="s">
        <v>474</v>
      </c>
      <c r="E94" s="106" t="s">
        <v>472</v>
      </c>
      <c r="F94" s="110">
        <v>31700</v>
      </c>
      <c r="G94" s="111">
        <v>92247</v>
      </c>
      <c r="H94" s="110"/>
      <c r="I94" s="110">
        <v>92247</v>
      </c>
      <c r="J94" s="190">
        <v>42724</v>
      </c>
      <c r="K94" s="44" t="s">
        <v>2704</v>
      </c>
      <c r="L94" s="101" t="s">
        <v>189</v>
      </c>
      <c r="M94" s="102"/>
    </row>
    <row r="95" spans="1:13" ht="156.75" x14ac:dyDescent="0.25">
      <c r="A95" s="144">
        <f t="shared" si="1"/>
        <v>90</v>
      </c>
      <c r="B95" s="146">
        <v>2007</v>
      </c>
      <c r="C95" s="106" t="s">
        <v>475</v>
      </c>
      <c r="D95" s="112" t="s">
        <v>476</v>
      </c>
      <c r="E95" s="102"/>
      <c r="F95" s="110">
        <v>65900</v>
      </c>
      <c r="G95" s="111">
        <v>191769</v>
      </c>
      <c r="H95" s="110"/>
      <c r="I95" s="110">
        <v>191769</v>
      </c>
      <c r="J95" s="190">
        <v>42724</v>
      </c>
      <c r="K95" s="44" t="s">
        <v>2705</v>
      </c>
      <c r="L95" s="101" t="s">
        <v>189</v>
      </c>
      <c r="M95" s="102"/>
    </row>
    <row r="96" spans="1:13" ht="156.75" x14ac:dyDescent="0.25">
      <c r="A96" s="144">
        <f t="shared" si="1"/>
        <v>91</v>
      </c>
      <c r="B96" s="146">
        <v>2008</v>
      </c>
      <c r="C96" s="106" t="s">
        <v>479</v>
      </c>
      <c r="D96" s="112" t="s">
        <v>453</v>
      </c>
      <c r="E96" s="114" t="s">
        <v>477</v>
      </c>
      <c r="F96" s="110">
        <v>29300</v>
      </c>
      <c r="G96" s="115">
        <v>85263</v>
      </c>
      <c r="H96" s="116"/>
      <c r="I96" s="116">
        <v>85263</v>
      </c>
      <c r="J96" s="190">
        <v>42725</v>
      </c>
      <c r="K96" s="44" t="s">
        <v>2706</v>
      </c>
      <c r="L96" s="101" t="s">
        <v>189</v>
      </c>
      <c r="M96" s="102"/>
    </row>
    <row r="97" spans="1:13" ht="156.75" x14ac:dyDescent="0.25">
      <c r="A97" s="144">
        <f t="shared" si="1"/>
        <v>92</v>
      </c>
      <c r="B97" s="146">
        <v>2009</v>
      </c>
      <c r="C97" s="106" t="s">
        <v>480</v>
      </c>
      <c r="D97" s="112" t="s">
        <v>481</v>
      </c>
      <c r="E97" s="106" t="s">
        <v>478</v>
      </c>
      <c r="F97" s="110">
        <v>16500</v>
      </c>
      <c r="G97" s="111">
        <v>48015</v>
      </c>
      <c r="H97" s="110"/>
      <c r="I97" s="110">
        <v>48015</v>
      </c>
      <c r="J97" s="190">
        <v>42725</v>
      </c>
      <c r="K97" s="44" t="s">
        <v>2707</v>
      </c>
      <c r="L97" s="101" t="s">
        <v>189</v>
      </c>
      <c r="M97" s="102"/>
    </row>
    <row r="98" spans="1:13" ht="156.75" x14ac:dyDescent="0.25">
      <c r="A98" s="144">
        <f t="shared" si="1"/>
        <v>93</v>
      </c>
      <c r="B98" s="146">
        <v>2010</v>
      </c>
      <c r="C98" s="106" t="s">
        <v>484</v>
      </c>
      <c r="D98" s="112" t="s">
        <v>485</v>
      </c>
      <c r="E98" s="106" t="s">
        <v>482</v>
      </c>
      <c r="F98" s="110">
        <v>12500</v>
      </c>
      <c r="G98" s="111">
        <v>36375</v>
      </c>
      <c r="H98" s="110"/>
      <c r="I98" s="110">
        <v>36375</v>
      </c>
      <c r="J98" s="190">
        <v>42725</v>
      </c>
      <c r="K98" s="44" t="s">
        <v>2708</v>
      </c>
      <c r="L98" s="101" t="s">
        <v>189</v>
      </c>
      <c r="M98" s="102"/>
    </row>
    <row r="99" spans="1:13" ht="168.75" x14ac:dyDescent="0.25">
      <c r="A99" s="144">
        <f t="shared" si="1"/>
        <v>94</v>
      </c>
      <c r="B99" s="146">
        <v>2011</v>
      </c>
      <c r="C99" s="106" t="s">
        <v>486</v>
      </c>
      <c r="D99" s="112" t="s">
        <v>487</v>
      </c>
      <c r="E99" s="106" t="s">
        <v>483</v>
      </c>
      <c r="F99" s="110">
        <v>31100</v>
      </c>
      <c r="G99" s="111">
        <v>90501</v>
      </c>
      <c r="H99" s="110"/>
      <c r="I99" s="110">
        <v>90501</v>
      </c>
      <c r="J99" s="190">
        <v>42725</v>
      </c>
      <c r="K99" s="44" t="s">
        <v>2709</v>
      </c>
      <c r="L99" s="101" t="s">
        <v>189</v>
      </c>
      <c r="M99" s="102"/>
    </row>
    <row r="100" spans="1:13" ht="144.75" x14ac:dyDescent="0.25">
      <c r="A100" s="144">
        <f t="shared" si="1"/>
        <v>95</v>
      </c>
      <c r="B100" s="146">
        <v>2012</v>
      </c>
      <c r="C100" s="106" t="s">
        <v>492</v>
      </c>
      <c r="D100" s="112" t="s">
        <v>493</v>
      </c>
      <c r="E100" s="106" t="s">
        <v>488</v>
      </c>
      <c r="F100" s="110">
        <v>34200</v>
      </c>
      <c r="G100" s="111">
        <v>99522</v>
      </c>
      <c r="H100" s="110"/>
      <c r="I100" s="110">
        <v>99522</v>
      </c>
      <c r="J100" s="190">
        <v>42725</v>
      </c>
      <c r="K100" s="44" t="s">
        <v>2710</v>
      </c>
      <c r="L100" s="101" t="s">
        <v>189</v>
      </c>
      <c r="M100" s="102"/>
    </row>
    <row r="101" spans="1:13" ht="156.75" x14ac:dyDescent="0.25">
      <c r="A101" s="144">
        <f t="shared" si="1"/>
        <v>96</v>
      </c>
      <c r="B101" s="146">
        <v>2013</v>
      </c>
      <c r="C101" s="106" t="s">
        <v>490</v>
      </c>
      <c r="D101" s="112" t="s">
        <v>491</v>
      </c>
      <c r="E101" s="106" t="s">
        <v>489</v>
      </c>
      <c r="F101" s="110">
        <v>12700</v>
      </c>
      <c r="G101" s="111">
        <v>36957</v>
      </c>
      <c r="H101" s="110"/>
      <c r="I101" s="110">
        <v>36957</v>
      </c>
      <c r="J101" s="190">
        <v>42725</v>
      </c>
      <c r="K101" s="44" t="s">
        <v>2711</v>
      </c>
      <c r="L101" s="101" t="s">
        <v>189</v>
      </c>
      <c r="M101" s="102"/>
    </row>
    <row r="102" spans="1:13" ht="156.75" x14ac:dyDescent="0.25">
      <c r="A102" s="144">
        <f t="shared" si="1"/>
        <v>97</v>
      </c>
      <c r="B102" s="146">
        <v>2014</v>
      </c>
      <c r="C102" s="106" t="s">
        <v>496</v>
      </c>
      <c r="D102" s="112" t="s">
        <v>497</v>
      </c>
      <c r="E102" s="106" t="s">
        <v>494</v>
      </c>
      <c r="F102" s="110">
        <v>11100</v>
      </c>
      <c r="G102" s="111">
        <v>32301</v>
      </c>
      <c r="H102" s="110"/>
      <c r="I102" s="110">
        <v>32301</v>
      </c>
      <c r="J102" s="190">
        <v>42725</v>
      </c>
      <c r="K102" s="44" t="s">
        <v>2712</v>
      </c>
      <c r="L102" s="101" t="s">
        <v>189</v>
      </c>
      <c r="M102" s="102"/>
    </row>
    <row r="103" spans="1:13" ht="156.75" x14ac:dyDescent="0.25">
      <c r="A103" s="144">
        <f t="shared" si="1"/>
        <v>98</v>
      </c>
      <c r="B103" s="146">
        <v>2015</v>
      </c>
      <c r="C103" s="106" t="s">
        <v>498</v>
      </c>
      <c r="D103" s="112" t="s">
        <v>499</v>
      </c>
      <c r="E103" s="106" t="s">
        <v>495</v>
      </c>
      <c r="F103" s="110">
        <v>23600</v>
      </c>
      <c r="G103" s="111">
        <v>68676</v>
      </c>
      <c r="H103" s="110"/>
      <c r="I103" s="110">
        <v>68676</v>
      </c>
      <c r="J103" s="190">
        <v>42726</v>
      </c>
      <c r="K103" s="44" t="s">
        <v>2713</v>
      </c>
      <c r="L103" s="101" t="s">
        <v>189</v>
      </c>
      <c r="M103" s="102"/>
    </row>
    <row r="104" spans="1:13" ht="135" customHeight="1" x14ac:dyDescent="0.25">
      <c r="A104" s="144">
        <f t="shared" si="1"/>
        <v>99</v>
      </c>
      <c r="B104" s="146">
        <v>2016</v>
      </c>
      <c r="C104" s="106" t="s">
        <v>502</v>
      </c>
      <c r="D104" s="112" t="s">
        <v>503</v>
      </c>
      <c r="E104" s="106" t="s">
        <v>500</v>
      </c>
      <c r="F104" s="110">
        <v>173500</v>
      </c>
      <c r="G104" s="111">
        <v>504885</v>
      </c>
      <c r="H104" s="110"/>
      <c r="I104" s="110">
        <v>504885</v>
      </c>
      <c r="J104" s="190">
        <v>42726</v>
      </c>
      <c r="K104" s="44" t="s">
        <v>2714</v>
      </c>
      <c r="L104" s="101" t="s">
        <v>189</v>
      </c>
      <c r="M104" s="102"/>
    </row>
    <row r="105" spans="1:13" ht="138.6" customHeight="1" x14ac:dyDescent="0.25">
      <c r="A105" s="144">
        <f t="shared" si="1"/>
        <v>100</v>
      </c>
      <c r="B105" s="146">
        <v>2017</v>
      </c>
      <c r="C105" s="106" t="s">
        <v>504</v>
      </c>
      <c r="D105" s="112" t="s">
        <v>505</v>
      </c>
      <c r="E105" s="106" t="s">
        <v>501</v>
      </c>
      <c r="F105" s="110">
        <v>20900</v>
      </c>
      <c r="G105" s="111">
        <v>60819</v>
      </c>
      <c r="H105" s="110"/>
      <c r="I105" s="110">
        <v>60819</v>
      </c>
      <c r="J105" s="190">
        <v>42726</v>
      </c>
      <c r="K105" s="44" t="s">
        <v>2715</v>
      </c>
      <c r="L105" s="101" t="s">
        <v>189</v>
      </c>
      <c r="M105" s="102"/>
    </row>
    <row r="106" spans="1:13" ht="156.75" x14ac:dyDescent="0.25">
      <c r="A106" s="144">
        <f t="shared" si="1"/>
        <v>101</v>
      </c>
      <c r="B106" s="146">
        <v>2018</v>
      </c>
      <c r="C106" s="106" t="s">
        <v>508</v>
      </c>
      <c r="D106" s="112" t="s">
        <v>509</v>
      </c>
      <c r="E106" s="106" t="s">
        <v>506</v>
      </c>
      <c r="F106" s="110">
        <v>301200</v>
      </c>
      <c r="G106" s="111">
        <v>876492</v>
      </c>
      <c r="H106" s="110"/>
      <c r="I106" s="110">
        <v>876492</v>
      </c>
      <c r="J106" s="190">
        <v>42726</v>
      </c>
      <c r="K106" s="44" t="s">
        <v>2716</v>
      </c>
      <c r="L106" s="101" t="s">
        <v>189</v>
      </c>
      <c r="M106" s="102"/>
    </row>
    <row r="107" spans="1:13" ht="156.75" x14ac:dyDescent="0.25">
      <c r="A107" s="144">
        <f t="shared" si="1"/>
        <v>102</v>
      </c>
      <c r="B107" s="146">
        <v>2019</v>
      </c>
      <c r="C107" s="106" t="s">
        <v>510</v>
      </c>
      <c r="D107" s="112" t="s">
        <v>511</v>
      </c>
      <c r="E107" s="106" t="s">
        <v>507</v>
      </c>
      <c r="F107" s="110">
        <v>5200</v>
      </c>
      <c r="G107" s="111">
        <v>15132</v>
      </c>
      <c r="H107" s="110"/>
      <c r="I107" s="110">
        <v>15132</v>
      </c>
      <c r="J107" s="190">
        <v>42726</v>
      </c>
      <c r="K107" s="45" t="s">
        <v>2717</v>
      </c>
      <c r="L107" s="101" t="s">
        <v>189</v>
      </c>
      <c r="M107" s="102"/>
    </row>
    <row r="108" spans="1:13" ht="156.75" x14ac:dyDescent="0.25">
      <c r="A108" s="144">
        <f t="shared" si="1"/>
        <v>103</v>
      </c>
      <c r="B108" s="146">
        <v>2020</v>
      </c>
      <c r="C108" s="106" t="s">
        <v>514</v>
      </c>
      <c r="D108" s="112" t="s">
        <v>515</v>
      </c>
      <c r="E108" s="106" t="s">
        <v>512</v>
      </c>
      <c r="F108" s="110">
        <v>16400</v>
      </c>
      <c r="G108" s="111">
        <v>47724</v>
      </c>
      <c r="H108" s="110"/>
      <c r="I108" s="110">
        <v>47724</v>
      </c>
      <c r="J108" s="190">
        <v>42726</v>
      </c>
      <c r="K108" s="45" t="s">
        <v>2718</v>
      </c>
      <c r="L108" s="101" t="s">
        <v>189</v>
      </c>
      <c r="M108" s="102"/>
    </row>
    <row r="109" spans="1:13" ht="156.75" x14ac:dyDescent="0.25">
      <c r="A109" s="144">
        <f t="shared" si="1"/>
        <v>104</v>
      </c>
      <c r="B109" s="146">
        <v>2021</v>
      </c>
      <c r="C109" s="106" t="s">
        <v>516</v>
      </c>
      <c r="D109" s="112" t="s">
        <v>517</v>
      </c>
      <c r="E109" s="106" t="s">
        <v>513</v>
      </c>
      <c r="F109" s="110">
        <v>199200</v>
      </c>
      <c r="G109" s="111">
        <v>579672</v>
      </c>
      <c r="H109" s="110"/>
      <c r="I109" s="110">
        <v>579672</v>
      </c>
      <c r="J109" s="190">
        <v>42726</v>
      </c>
      <c r="K109" s="45" t="s">
        <v>2719</v>
      </c>
      <c r="L109" s="101" t="s">
        <v>189</v>
      </c>
      <c r="M109" s="102"/>
    </row>
    <row r="110" spans="1:13" ht="156.75" x14ac:dyDescent="0.25">
      <c r="A110" s="144">
        <f t="shared" si="1"/>
        <v>105</v>
      </c>
      <c r="B110" s="146">
        <v>2022</v>
      </c>
      <c r="C110" s="106" t="s">
        <v>520</v>
      </c>
      <c r="D110" s="112" t="s">
        <v>521</v>
      </c>
      <c r="E110" s="106" t="s">
        <v>518</v>
      </c>
      <c r="F110" s="110">
        <v>2743900</v>
      </c>
      <c r="G110" s="111">
        <v>7984749</v>
      </c>
      <c r="H110" s="110"/>
      <c r="I110" s="110">
        <v>7984749</v>
      </c>
      <c r="J110" s="190">
        <v>42726</v>
      </c>
      <c r="K110" s="45" t="s">
        <v>2720</v>
      </c>
      <c r="L110" s="101" t="s">
        <v>189</v>
      </c>
      <c r="M110" s="237" t="s">
        <v>3771</v>
      </c>
    </row>
    <row r="111" spans="1:13" ht="168.75" x14ac:dyDescent="0.25">
      <c r="A111" s="144">
        <f t="shared" si="1"/>
        <v>106</v>
      </c>
      <c r="B111" s="146">
        <v>2023</v>
      </c>
      <c r="C111" s="106" t="s">
        <v>522</v>
      </c>
      <c r="D111" s="112" t="s">
        <v>523</v>
      </c>
      <c r="E111" s="106" t="s">
        <v>519</v>
      </c>
      <c r="F111" s="110">
        <v>3457600</v>
      </c>
      <c r="G111" s="111">
        <v>10061616</v>
      </c>
      <c r="H111" s="110"/>
      <c r="I111" s="110">
        <v>10061616</v>
      </c>
      <c r="J111" s="190">
        <v>42726</v>
      </c>
      <c r="K111" s="45" t="s">
        <v>2721</v>
      </c>
      <c r="L111" s="101" t="s">
        <v>189</v>
      </c>
      <c r="M111" s="102"/>
    </row>
    <row r="112" spans="1:13" ht="156.75" x14ac:dyDescent="0.25">
      <c r="A112" s="144">
        <f t="shared" si="1"/>
        <v>107</v>
      </c>
      <c r="B112" s="146">
        <v>2024</v>
      </c>
      <c r="C112" s="106" t="s">
        <v>526</v>
      </c>
      <c r="D112" s="112" t="s">
        <v>527</v>
      </c>
      <c r="E112" s="106" t="s">
        <v>524</v>
      </c>
      <c r="F112" s="110">
        <v>18200</v>
      </c>
      <c r="G112" s="111">
        <v>52962</v>
      </c>
      <c r="H112" s="110"/>
      <c r="I112" s="110">
        <v>52962</v>
      </c>
      <c r="J112" s="190">
        <v>42726</v>
      </c>
      <c r="K112" s="45" t="s">
        <v>2722</v>
      </c>
      <c r="L112" s="101" t="s">
        <v>189</v>
      </c>
      <c r="M112" s="102"/>
    </row>
    <row r="113" spans="1:13" ht="156.75" x14ac:dyDescent="0.25">
      <c r="A113" s="144">
        <f t="shared" si="1"/>
        <v>108</v>
      </c>
      <c r="B113" s="146">
        <v>2025</v>
      </c>
      <c r="C113" s="106" t="s">
        <v>528</v>
      </c>
      <c r="D113" s="112" t="s">
        <v>529</v>
      </c>
      <c r="E113" s="106" t="s">
        <v>525</v>
      </c>
      <c r="F113" s="110">
        <v>160700</v>
      </c>
      <c r="G113" s="111">
        <v>467637</v>
      </c>
      <c r="H113" s="110"/>
      <c r="I113" s="110">
        <v>467637</v>
      </c>
      <c r="J113" s="190">
        <v>42726</v>
      </c>
      <c r="K113" s="45" t="s">
        <v>2723</v>
      </c>
      <c r="L113" s="101" t="s">
        <v>189</v>
      </c>
      <c r="M113" s="102"/>
    </row>
    <row r="114" spans="1:13" ht="145.15" customHeight="1" x14ac:dyDescent="0.25">
      <c r="A114" s="318">
        <f t="shared" si="1"/>
        <v>109</v>
      </c>
      <c r="B114" s="146">
        <v>2026</v>
      </c>
      <c r="C114" s="106" t="s">
        <v>532</v>
      </c>
      <c r="D114" s="112" t="s">
        <v>533</v>
      </c>
      <c r="E114" s="106" t="s">
        <v>530</v>
      </c>
      <c r="F114" s="110">
        <v>49800</v>
      </c>
      <c r="G114" s="111">
        <v>144918</v>
      </c>
      <c r="H114" s="110"/>
      <c r="I114" s="110">
        <v>144918</v>
      </c>
      <c r="J114" s="190">
        <v>42726</v>
      </c>
      <c r="K114" s="45" t="s">
        <v>2724</v>
      </c>
      <c r="L114" s="101" t="s">
        <v>189</v>
      </c>
      <c r="M114" s="260" t="s">
        <v>3807</v>
      </c>
    </row>
    <row r="115" spans="1:13" ht="157.5" x14ac:dyDescent="0.25">
      <c r="A115" s="318">
        <f t="shared" si="1"/>
        <v>110</v>
      </c>
      <c r="B115" s="146">
        <v>2027</v>
      </c>
      <c r="C115" s="106" t="s">
        <v>534</v>
      </c>
      <c r="D115" s="112" t="s">
        <v>535</v>
      </c>
      <c r="E115" s="106" t="s">
        <v>531</v>
      </c>
      <c r="F115" s="110">
        <v>73200</v>
      </c>
      <c r="G115" s="111">
        <v>213012</v>
      </c>
      <c r="H115" s="110"/>
      <c r="I115" s="110">
        <v>213012</v>
      </c>
      <c r="J115" s="190">
        <v>42726</v>
      </c>
      <c r="K115" s="45" t="s">
        <v>2725</v>
      </c>
      <c r="L115" s="101" t="s">
        <v>189</v>
      </c>
      <c r="M115" s="260" t="s">
        <v>3807</v>
      </c>
    </row>
    <row r="116" spans="1:13" ht="157.5" x14ac:dyDescent="0.25">
      <c r="A116" s="144">
        <f t="shared" si="1"/>
        <v>111</v>
      </c>
      <c r="B116" s="146">
        <v>2028</v>
      </c>
      <c r="C116" s="106" t="s">
        <v>540</v>
      </c>
      <c r="D116" s="112" t="s">
        <v>541</v>
      </c>
      <c r="E116" s="106" t="s">
        <v>537</v>
      </c>
      <c r="F116" s="110">
        <v>177300</v>
      </c>
      <c r="G116" s="111">
        <v>515943</v>
      </c>
      <c r="H116" s="110"/>
      <c r="I116" s="110">
        <v>515943</v>
      </c>
      <c r="J116" s="190">
        <v>42726</v>
      </c>
      <c r="K116" s="45" t="s">
        <v>2726</v>
      </c>
      <c r="L116" s="101" t="s">
        <v>189</v>
      </c>
      <c r="M116" s="260" t="s">
        <v>3807</v>
      </c>
    </row>
    <row r="117" spans="1:13" ht="240.75" x14ac:dyDescent="0.25">
      <c r="A117" s="144">
        <f t="shared" si="1"/>
        <v>112</v>
      </c>
      <c r="B117" s="146">
        <v>2029</v>
      </c>
      <c r="C117" s="106" t="s">
        <v>542</v>
      </c>
      <c r="D117" s="112" t="s">
        <v>536</v>
      </c>
      <c r="E117" s="106" t="s">
        <v>538</v>
      </c>
      <c r="F117" s="110">
        <v>2363200</v>
      </c>
      <c r="G117" s="111">
        <v>6876912</v>
      </c>
      <c r="H117" s="110"/>
      <c r="I117" s="110">
        <v>6876912</v>
      </c>
      <c r="J117" s="190">
        <v>42726</v>
      </c>
      <c r="K117" s="45" t="s">
        <v>539</v>
      </c>
      <c r="L117" s="101" t="s">
        <v>189</v>
      </c>
      <c r="M117" s="102"/>
    </row>
    <row r="118" spans="1:13" ht="156.75" x14ac:dyDescent="0.25">
      <c r="A118" s="144">
        <f t="shared" si="1"/>
        <v>113</v>
      </c>
      <c r="B118" s="146">
        <v>2030</v>
      </c>
      <c r="C118" s="106" t="s">
        <v>545</v>
      </c>
      <c r="D118" s="112" t="s">
        <v>546</v>
      </c>
      <c r="E118" s="106" t="s">
        <v>543</v>
      </c>
      <c r="F118" s="110">
        <v>4039100</v>
      </c>
      <c r="G118" s="111">
        <v>11753781</v>
      </c>
      <c r="H118" s="110"/>
      <c r="I118" s="110">
        <v>11753781</v>
      </c>
      <c r="J118" s="190">
        <v>42726</v>
      </c>
      <c r="K118" s="45" t="s">
        <v>2727</v>
      </c>
      <c r="L118" s="101" t="s">
        <v>189</v>
      </c>
      <c r="M118" s="102"/>
    </row>
    <row r="119" spans="1:13" ht="156.75" x14ac:dyDescent="0.25">
      <c r="A119" s="144">
        <f t="shared" si="1"/>
        <v>114</v>
      </c>
      <c r="B119" s="146">
        <v>2031</v>
      </c>
      <c r="C119" s="106" t="s">
        <v>547</v>
      </c>
      <c r="D119" s="112" t="s">
        <v>548</v>
      </c>
      <c r="E119" s="106" t="s">
        <v>544</v>
      </c>
      <c r="F119" s="110">
        <v>121300</v>
      </c>
      <c r="G119" s="111">
        <v>352983</v>
      </c>
      <c r="H119" s="110"/>
      <c r="I119" s="110">
        <v>352983</v>
      </c>
      <c r="J119" s="190">
        <v>42726</v>
      </c>
      <c r="K119" s="45" t="s">
        <v>2728</v>
      </c>
      <c r="L119" s="101" t="s">
        <v>189</v>
      </c>
      <c r="M119" s="102"/>
    </row>
    <row r="120" spans="1:13" ht="156.75" x14ac:dyDescent="0.25">
      <c r="A120" s="144">
        <f t="shared" si="1"/>
        <v>115</v>
      </c>
      <c r="B120" s="146">
        <v>2032</v>
      </c>
      <c r="C120" s="106" t="s">
        <v>551</v>
      </c>
      <c r="D120" s="112" t="s">
        <v>552</v>
      </c>
      <c r="E120" s="106" t="s">
        <v>549</v>
      </c>
      <c r="F120" s="110">
        <v>82000</v>
      </c>
      <c r="G120" s="111">
        <v>238620</v>
      </c>
      <c r="H120" s="110"/>
      <c r="I120" s="110">
        <v>238620</v>
      </c>
      <c r="J120" s="190">
        <v>42726</v>
      </c>
      <c r="K120" s="45" t="s">
        <v>2729</v>
      </c>
      <c r="L120" s="101" t="s">
        <v>189</v>
      </c>
      <c r="M120" s="102"/>
    </row>
    <row r="121" spans="1:13" ht="156.75" x14ac:dyDescent="0.25">
      <c r="A121" s="144">
        <f t="shared" si="1"/>
        <v>116</v>
      </c>
      <c r="B121" s="146">
        <v>2033</v>
      </c>
      <c r="C121" s="106" t="s">
        <v>553</v>
      </c>
      <c r="D121" s="112" t="s">
        <v>554</v>
      </c>
      <c r="E121" s="106" t="s">
        <v>550</v>
      </c>
      <c r="F121" s="110">
        <v>1800</v>
      </c>
      <c r="G121" s="111">
        <v>4266</v>
      </c>
      <c r="H121" s="110"/>
      <c r="I121" s="110">
        <v>4266</v>
      </c>
      <c r="J121" s="190">
        <v>42726</v>
      </c>
      <c r="K121" s="45" t="s">
        <v>2730</v>
      </c>
      <c r="L121" s="101" t="s">
        <v>189</v>
      </c>
      <c r="M121" s="102"/>
    </row>
    <row r="122" spans="1:13" ht="168.75" x14ac:dyDescent="0.25">
      <c r="A122" s="144">
        <f t="shared" si="1"/>
        <v>117</v>
      </c>
      <c r="B122" s="146">
        <v>2034</v>
      </c>
      <c r="C122" s="106" t="s">
        <v>557</v>
      </c>
      <c r="D122" s="112" t="s">
        <v>558</v>
      </c>
      <c r="E122" s="106" t="s">
        <v>555</v>
      </c>
      <c r="F122" s="110">
        <v>26300</v>
      </c>
      <c r="G122" s="111">
        <v>62331</v>
      </c>
      <c r="H122" s="110"/>
      <c r="I122" s="110">
        <v>62331</v>
      </c>
      <c r="J122" s="190">
        <v>42726</v>
      </c>
      <c r="K122" s="45" t="s">
        <v>2731</v>
      </c>
      <c r="L122" s="101" t="s">
        <v>189</v>
      </c>
      <c r="M122" s="102"/>
    </row>
    <row r="123" spans="1:13" ht="168.75" x14ac:dyDescent="0.25">
      <c r="A123" s="144">
        <f t="shared" si="1"/>
        <v>118</v>
      </c>
      <c r="B123" s="146">
        <v>2035</v>
      </c>
      <c r="C123" s="106" t="s">
        <v>559</v>
      </c>
      <c r="D123" s="112" t="s">
        <v>560</v>
      </c>
      <c r="E123" s="106" t="s">
        <v>556</v>
      </c>
      <c r="F123" s="110">
        <v>16200</v>
      </c>
      <c r="G123" s="111">
        <v>47142</v>
      </c>
      <c r="H123" s="110"/>
      <c r="I123" s="110">
        <v>47142</v>
      </c>
      <c r="J123" s="190">
        <v>42727</v>
      </c>
      <c r="K123" s="45" t="s">
        <v>2732</v>
      </c>
      <c r="L123" s="101" t="s">
        <v>189</v>
      </c>
      <c r="M123" s="102"/>
    </row>
    <row r="124" spans="1:13" ht="156.75" x14ac:dyDescent="0.25">
      <c r="A124" s="144">
        <f t="shared" si="1"/>
        <v>119</v>
      </c>
      <c r="B124" s="146">
        <v>2036</v>
      </c>
      <c r="C124" s="106" t="s">
        <v>563</v>
      </c>
      <c r="D124" s="112" t="s">
        <v>564</v>
      </c>
      <c r="E124" s="106" t="s">
        <v>561</v>
      </c>
      <c r="F124" s="110">
        <v>8100</v>
      </c>
      <c r="G124" s="111">
        <v>19197</v>
      </c>
      <c r="H124" s="110"/>
      <c r="I124" s="110">
        <v>19197</v>
      </c>
      <c r="J124" s="190">
        <v>42727</v>
      </c>
      <c r="K124" s="45" t="s">
        <v>2733</v>
      </c>
      <c r="L124" s="101" t="s">
        <v>189</v>
      </c>
      <c r="M124" s="102"/>
    </row>
    <row r="125" spans="1:13" ht="156.75" x14ac:dyDescent="0.25">
      <c r="A125" s="144">
        <f t="shared" si="1"/>
        <v>120</v>
      </c>
      <c r="B125" s="146">
        <v>2037</v>
      </c>
      <c r="C125" s="106" t="s">
        <v>565</v>
      </c>
      <c r="D125" s="112" t="s">
        <v>566</v>
      </c>
      <c r="E125" s="106" t="s">
        <v>562</v>
      </c>
      <c r="F125" s="110">
        <v>39600</v>
      </c>
      <c r="G125" s="111">
        <v>93852</v>
      </c>
      <c r="H125" s="110"/>
      <c r="I125" s="110">
        <v>93852</v>
      </c>
      <c r="J125" s="190">
        <v>42727</v>
      </c>
      <c r="K125" s="45" t="s">
        <v>2734</v>
      </c>
      <c r="L125" s="101" t="s">
        <v>189</v>
      </c>
      <c r="M125" s="102"/>
    </row>
    <row r="126" spans="1:13" ht="168.75" x14ac:dyDescent="0.25">
      <c r="A126" s="144">
        <f t="shared" si="1"/>
        <v>121</v>
      </c>
      <c r="B126" s="146">
        <v>2038</v>
      </c>
      <c r="C126" s="106" t="s">
        <v>569</v>
      </c>
      <c r="D126" s="112" t="s">
        <v>570</v>
      </c>
      <c r="E126" s="106" t="s">
        <v>567</v>
      </c>
      <c r="F126" s="110">
        <v>1565000</v>
      </c>
      <c r="G126" s="111">
        <v>3709050</v>
      </c>
      <c r="H126" s="110"/>
      <c r="I126" s="110">
        <v>3709050</v>
      </c>
      <c r="J126" s="190">
        <v>42727</v>
      </c>
      <c r="K126" s="45" t="s">
        <v>2735</v>
      </c>
      <c r="L126" s="101" t="s">
        <v>189</v>
      </c>
      <c r="M126" s="102"/>
    </row>
    <row r="127" spans="1:13" ht="156.75" x14ac:dyDescent="0.25">
      <c r="A127" s="144">
        <f t="shared" si="1"/>
        <v>122</v>
      </c>
      <c r="B127" s="146">
        <v>2039</v>
      </c>
      <c r="C127" s="106" t="s">
        <v>571</v>
      </c>
      <c r="D127" s="112" t="s">
        <v>572</v>
      </c>
      <c r="E127" s="106" t="s">
        <v>568</v>
      </c>
      <c r="F127" s="110">
        <v>10200</v>
      </c>
      <c r="G127" s="111">
        <v>24174</v>
      </c>
      <c r="H127" s="110"/>
      <c r="I127" s="110">
        <v>24174</v>
      </c>
      <c r="J127" s="190">
        <v>42727</v>
      </c>
      <c r="K127" s="45" t="s">
        <v>2736</v>
      </c>
      <c r="L127" s="101" t="s">
        <v>189</v>
      </c>
      <c r="M127" s="102"/>
    </row>
    <row r="128" spans="1:13" ht="156.75" x14ac:dyDescent="0.25">
      <c r="A128" s="144">
        <f t="shared" si="1"/>
        <v>123</v>
      </c>
      <c r="B128" s="146">
        <v>2040</v>
      </c>
      <c r="C128" s="106" t="s">
        <v>575</v>
      </c>
      <c r="D128" s="112" t="s">
        <v>576</v>
      </c>
      <c r="E128" s="106" t="s">
        <v>573</v>
      </c>
      <c r="F128" s="110">
        <v>8500</v>
      </c>
      <c r="G128" s="111">
        <v>20145</v>
      </c>
      <c r="H128" s="110"/>
      <c r="I128" s="110">
        <v>20145</v>
      </c>
      <c r="J128" s="190">
        <v>42727</v>
      </c>
      <c r="K128" s="45" t="s">
        <v>2737</v>
      </c>
      <c r="L128" s="101" t="s">
        <v>189</v>
      </c>
      <c r="M128" s="102"/>
    </row>
    <row r="129" spans="1:13" ht="156.75" x14ac:dyDescent="0.25">
      <c r="A129" s="144">
        <f t="shared" si="1"/>
        <v>124</v>
      </c>
      <c r="B129" s="146">
        <v>2041</v>
      </c>
      <c r="C129" s="106" t="s">
        <v>577</v>
      </c>
      <c r="D129" s="112" t="s">
        <v>578</v>
      </c>
      <c r="E129" s="106" t="s">
        <v>574</v>
      </c>
      <c r="F129" s="110">
        <v>7900</v>
      </c>
      <c r="G129" s="111">
        <v>18723</v>
      </c>
      <c r="H129" s="110"/>
      <c r="I129" s="110">
        <v>18723</v>
      </c>
      <c r="J129" s="190">
        <v>42727</v>
      </c>
      <c r="K129" s="45" t="s">
        <v>2738</v>
      </c>
      <c r="L129" s="101" t="s">
        <v>189</v>
      </c>
      <c r="M129" s="102"/>
    </row>
    <row r="130" spans="1:13" ht="168.75" x14ac:dyDescent="0.25">
      <c r="A130" s="144">
        <f t="shared" si="1"/>
        <v>125</v>
      </c>
      <c r="B130" s="146">
        <v>2042</v>
      </c>
      <c r="C130" s="106" t="s">
        <v>583</v>
      </c>
      <c r="D130" s="112" t="s">
        <v>576</v>
      </c>
      <c r="E130" s="106" t="s">
        <v>579</v>
      </c>
      <c r="F130" s="110">
        <v>21300</v>
      </c>
      <c r="G130" s="111">
        <v>50481</v>
      </c>
      <c r="H130" s="110"/>
      <c r="I130" s="110">
        <v>50481</v>
      </c>
      <c r="J130" s="190">
        <v>42727</v>
      </c>
      <c r="K130" s="45" t="s">
        <v>2739</v>
      </c>
      <c r="L130" s="101" t="s">
        <v>189</v>
      </c>
      <c r="M130" s="102"/>
    </row>
    <row r="131" spans="1:13" ht="168.75" x14ac:dyDescent="0.25">
      <c r="A131" s="144">
        <f t="shared" si="1"/>
        <v>126</v>
      </c>
      <c r="B131" s="146">
        <v>2043</v>
      </c>
      <c r="C131" s="106" t="s">
        <v>581</v>
      </c>
      <c r="D131" s="112" t="s">
        <v>582</v>
      </c>
      <c r="E131" s="106" t="s">
        <v>580</v>
      </c>
      <c r="F131" s="110">
        <v>199600</v>
      </c>
      <c r="G131" s="111">
        <v>473052</v>
      </c>
      <c r="H131" s="110"/>
      <c r="I131" s="110">
        <v>473052</v>
      </c>
      <c r="J131" s="190">
        <v>42727</v>
      </c>
      <c r="K131" s="45" t="s">
        <v>2740</v>
      </c>
      <c r="L131" s="101" t="s">
        <v>189</v>
      </c>
      <c r="M131" s="102"/>
    </row>
    <row r="132" spans="1:13" ht="156.75" x14ac:dyDescent="0.25">
      <c r="A132" s="144">
        <f t="shared" si="1"/>
        <v>127</v>
      </c>
      <c r="B132" s="146">
        <v>2044</v>
      </c>
      <c r="C132" s="106" t="s">
        <v>586</v>
      </c>
      <c r="D132" s="112" t="s">
        <v>587</v>
      </c>
      <c r="E132" s="106" t="s">
        <v>584</v>
      </c>
      <c r="F132" s="110">
        <v>4900</v>
      </c>
      <c r="G132" s="111">
        <v>11613</v>
      </c>
      <c r="H132" s="110"/>
      <c r="I132" s="110">
        <v>11613</v>
      </c>
      <c r="J132" s="190">
        <v>42727</v>
      </c>
      <c r="K132" s="45" t="s">
        <v>2741</v>
      </c>
      <c r="L132" s="101" t="s">
        <v>189</v>
      </c>
      <c r="M132" s="102"/>
    </row>
    <row r="133" spans="1:13" ht="156.75" x14ac:dyDescent="0.25">
      <c r="A133" s="144">
        <f t="shared" si="1"/>
        <v>128</v>
      </c>
      <c r="B133" s="146">
        <v>2045</v>
      </c>
      <c r="C133" s="106" t="s">
        <v>588</v>
      </c>
      <c r="D133" s="112" t="s">
        <v>558</v>
      </c>
      <c r="E133" s="106" t="s">
        <v>585</v>
      </c>
      <c r="F133" s="110">
        <v>3200</v>
      </c>
      <c r="G133" s="111">
        <v>7584</v>
      </c>
      <c r="H133" s="110"/>
      <c r="I133" s="110">
        <v>7584</v>
      </c>
      <c r="J133" s="190">
        <v>42727</v>
      </c>
      <c r="K133" s="45" t="s">
        <v>2742</v>
      </c>
      <c r="L133" s="101" t="s">
        <v>189</v>
      </c>
      <c r="M133" s="102"/>
    </row>
    <row r="134" spans="1:13" ht="148.9" customHeight="1" x14ac:dyDescent="0.25">
      <c r="A134" s="144">
        <f t="shared" si="1"/>
        <v>129</v>
      </c>
      <c r="B134" s="146">
        <v>2046</v>
      </c>
      <c r="C134" s="106" t="s">
        <v>591</v>
      </c>
      <c r="D134" s="112" t="s">
        <v>592</v>
      </c>
      <c r="E134" s="106" t="s">
        <v>589</v>
      </c>
      <c r="F134" s="110">
        <v>6800</v>
      </c>
      <c r="G134" s="111">
        <v>16116</v>
      </c>
      <c r="H134" s="110"/>
      <c r="I134" s="110">
        <v>16116</v>
      </c>
      <c r="J134" s="190">
        <v>42727</v>
      </c>
      <c r="K134" s="45" t="s">
        <v>2743</v>
      </c>
      <c r="L134" s="101" t="s">
        <v>189</v>
      </c>
      <c r="M134" s="102"/>
    </row>
    <row r="135" spans="1:13" ht="156.75" x14ac:dyDescent="0.25">
      <c r="A135" s="144">
        <f t="shared" si="1"/>
        <v>130</v>
      </c>
      <c r="B135" s="146">
        <v>2047</v>
      </c>
      <c r="C135" s="106" t="s">
        <v>593</v>
      </c>
      <c r="D135" s="112" t="s">
        <v>594</v>
      </c>
      <c r="E135" s="106" t="s">
        <v>590</v>
      </c>
      <c r="F135" s="110">
        <v>6800</v>
      </c>
      <c r="G135" s="111">
        <v>16116</v>
      </c>
      <c r="H135" s="110"/>
      <c r="I135" s="110">
        <v>16116</v>
      </c>
      <c r="J135" s="190">
        <v>42727</v>
      </c>
      <c r="K135" s="45" t="s">
        <v>2744</v>
      </c>
      <c r="L135" s="101" t="s">
        <v>189</v>
      </c>
      <c r="M135" s="102"/>
    </row>
    <row r="136" spans="1:13" ht="156.75" x14ac:dyDescent="0.25">
      <c r="A136" s="144">
        <f t="shared" ref="A136:A200" si="2">A135+1</f>
        <v>131</v>
      </c>
      <c r="B136" s="146">
        <v>2048</v>
      </c>
      <c r="C136" s="106" t="s">
        <v>597</v>
      </c>
      <c r="D136" s="112" t="s">
        <v>598</v>
      </c>
      <c r="E136" s="106" t="s">
        <v>595</v>
      </c>
      <c r="F136" s="110">
        <v>1514500</v>
      </c>
      <c r="G136" s="111">
        <v>3589365</v>
      </c>
      <c r="H136" s="110"/>
      <c r="I136" s="110">
        <v>3589365</v>
      </c>
      <c r="J136" s="190">
        <v>42727</v>
      </c>
      <c r="K136" s="45" t="s">
        <v>2745</v>
      </c>
      <c r="L136" s="101" t="s">
        <v>189</v>
      </c>
      <c r="M136" s="237" t="s">
        <v>3771</v>
      </c>
    </row>
    <row r="137" spans="1:13" ht="156.75" x14ac:dyDescent="0.25">
      <c r="A137" s="144">
        <f t="shared" si="2"/>
        <v>132</v>
      </c>
      <c r="B137" s="146">
        <v>2049</v>
      </c>
      <c r="C137" s="106" t="s">
        <v>599</v>
      </c>
      <c r="D137" s="112" t="s">
        <v>600</v>
      </c>
      <c r="E137" s="106" t="s">
        <v>596</v>
      </c>
      <c r="F137" s="110">
        <v>39400</v>
      </c>
      <c r="G137" s="111">
        <v>93378</v>
      </c>
      <c r="H137" s="110"/>
      <c r="I137" s="110">
        <v>93378</v>
      </c>
      <c r="J137" s="190">
        <v>42727</v>
      </c>
      <c r="K137" s="45" t="s">
        <v>2746</v>
      </c>
      <c r="L137" s="101" t="s">
        <v>189</v>
      </c>
      <c r="M137" s="102"/>
    </row>
    <row r="138" spans="1:13" ht="156.75" x14ac:dyDescent="0.25">
      <c r="A138" s="144">
        <f t="shared" si="2"/>
        <v>133</v>
      </c>
      <c r="B138" s="146">
        <v>2050</v>
      </c>
      <c r="C138" s="106" t="s">
        <v>603</v>
      </c>
      <c r="D138" s="112" t="s">
        <v>604</v>
      </c>
      <c r="E138" s="106" t="s">
        <v>601</v>
      </c>
      <c r="F138" s="110">
        <v>29000</v>
      </c>
      <c r="G138" s="111">
        <v>71050</v>
      </c>
      <c r="H138" s="110"/>
      <c r="I138" s="110">
        <v>71050</v>
      </c>
      <c r="J138" s="190">
        <v>42727</v>
      </c>
      <c r="K138" s="45" t="s">
        <v>2747</v>
      </c>
      <c r="L138" s="101" t="s">
        <v>189</v>
      </c>
      <c r="M138" s="102"/>
    </row>
    <row r="139" spans="1:13" ht="156.75" x14ac:dyDescent="0.25">
      <c r="A139" s="144">
        <f t="shared" si="2"/>
        <v>134</v>
      </c>
      <c r="B139" s="146">
        <v>2051</v>
      </c>
      <c r="C139" s="106" t="s">
        <v>605</v>
      </c>
      <c r="D139" s="112" t="s">
        <v>606</v>
      </c>
      <c r="E139" s="106" t="s">
        <v>602</v>
      </c>
      <c r="F139" s="110">
        <v>1007500</v>
      </c>
      <c r="G139" s="111">
        <v>2468375</v>
      </c>
      <c r="H139" s="110"/>
      <c r="I139" s="110">
        <v>2468375</v>
      </c>
      <c r="J139" s="190">
        <v>42727</v>
      </c>
      <c r="K139" s="45" t="s">
        <v>2748</v>
      </c>
      <c r="L139" s="101" t="s">
        <v>189</v>
      </c>
      <c r="M139" s="260" t="s">
        <v>3756</v>
      </c>
    </row>
    <row r="140" spans="1:13" ht="156.75" x14ac:dyDescent="0.25">
      <c r="A140" s="144">
        <f t="shared" si="2"/>
        <v>135</v>
      </c>
      <c r="B140" s="146">
        <v>2052</v>
      </c>
      <c r="C140" s="106" t="s">
        <v>609</v>
      </c>
      <c r="D140" s="112" t="s">
        <v>610</v>
      </c>
      <c r="E140" s="106" t="s">
        <v>607</v>
      </c>
      <c r="F140" s="110">
        <v>244500</v>
      </c>
      <c r="G140" s="111">
        <v>599025</v>
      </c>
      <c r="H140" s="110"/>
      <c r="I140" s="110">
        <v>599025</v>
      </c>
      <c r="J140" s="190">
        <v>42727</v>
      </c>
      <c r="K140" s="45" t="s">
        <v>2749</v>
      </c>
      <c r="L140" s="101" t="s">
        <v>189</v>
      </c>
      <c r="M140" s="283" t="s">
        <v>3754</v>
      </c>
    </row>
    <row r="141" spans="1:13" ht="156.75" x14ac:dyDescent="0.25">
      <c r="A141" s="144">
        <f t="shared" si="2"/>
        <v>136</v>
      </c>
      <c r="B141" s="146">
        <v>2053</v>
      </c>
      <c r="C141" s="106" t="s">
        <v>611</v>
      </c>
      <c r="D141" s="112" t="s">
        <v>612</v>
      </c>
      <c r="E141" s="106" t="s">
        <v>608</v>
      </c>
      <c r="F141" s="110">
        <v>17001</v>
      </c>
      <c r="G141" s="111">
        <v>41652.449999999997</v>
      </c>
      <c r="H141" s="110"/>
      <c r="I141" s="110">
        <v>41652.449999999997</v>
      </c>
      <c r="J141" s="190">
        <v>42727</v>
      </c>
      <c r="K141" s="45" t="s">
        <v>2750</v>
      </c>
      <c r="L141" s="101" t="s">
        <v>189</v>
      </c>
      <c r="M141" s="102"/>
    </row>
    <row r="142" spans="1:13" ht="168.75" x14ac:dyDescent="0.25">
      <c r="A142" s="144">
        <f t="shared" si="2"/>
        <v>137</v>
      </c>
      <c r="B142" s="146">
        <v>2054</v>
      </c>
      <c r="C142" s="106" t="s">
        <v>261</v>
      </c>
      <c r="D142" s="112" t="s">
        <v>615</v>
      </c>
      <c r="E142" s="106" t="s">
        <v>613</v>
      </c>
      <c r="F142" s="110">
        <v>428000</v>
      </c>
      <c r="G142" s="111">
        <v>1048600</v>
      </c>
      <c r="H142" s="110"/>
      <c r="I142" s="110">
        <v>1048600</v>
      </c>
      <c r="J142" s="190">
        <v>42727</v>
      </c>
      <c r="K142" s="45" t="s">
        <v>2751</v>
      </c>
      <c r="L142" s="101" t="s">
        <v>189</v>
      </c>
      <c r="M142" s="237" t="s">
        <v>3781</v>
      </c>
    </row>
    <row r="143" spans="1:13" ht="156.75" x14ac:dyDescent="0.25">
      <c r="A143" s="144">
        <f t="shared" si="2"/>
        <v>138</v>
      </c>
      <c r="B143" s="146">
        <v>2055</v>
      </c>
      <c r="C143" s="106" t="s">
        <v>616</v>
      </c>
      <c r="D143" s="112" t="s">
        <v>617</v>
      </c>
      <c r="E143" s="106" t="s">
        <v>614</v>
      </c>
      <c r="F143" s="110">
        <v>18001</v>
      </c>
      <c r="G143" s="111">
        <v>44102.45</v>
      </c>
      <c r="H143" s="110"/>
      <c r="I143" s="110">
        <v>44102.45</v>
      </c>
      <c r="J143" s="190">
        <v>42727</v>
      </c>
      <c r="K143" s="45" t="s">
        <v>2752</v>
      </c>
      <c r="L143" s="101" t="s">
        <v>189</v>
      </c>
      <c r="M143" s="237" t="s">
        <v>3781</v>
      </c>
    </row>
    <row r="144" spans="1:13" ht="144.75" x14ac:dyDescent="0.25">
      <c r="A144" s="144">
        <f t="shared" si="2"/>
        <v>139</v>
      </c>
      <c r="B144" s="146">
        <v>2056</v>
      </c>
      <c r="C144" s="106" t="s">
        <v>620</v>
      </c>
      <c r="D144" s="112" t="s">
        <v>621</v>
      </c>
      <c r="E144" s="106" t="s">
        <v>618</v>
      </c>
      <c r="F144" s="110">
        <v>21000</v>
      </c>
      <c r="G144" s="111">
        <v>51450</v>
      </c>
      <c r="H144" s="110"/>
      <c r="I144" s="110">
        <v>51450</v>
      </c>
      <c r="J144" s="190">
        <v>42727</v>
      </c>
      <c r="K144" s="45" t="s">
        <v>2753</v>
      </c>
      <c r="L144" s="101" t="s">
        <v>189</v>
      </c>
      <c r="M144" s="237" t="s">
        <v>3781</v>
      </c>
    </row>
    <row r="145" spans="1:13" ht="156.75" x14ac:dyDescent="0.25">
      <c r="A145" s="144">
        <f t="shared" si="2"/>
        <v>140</v>
      </c>
      <c r="B145" s="146">
        <v>2057</v>
      </c>
      <c r="C145" s="106" t="s">
        <v>258</v>
      </c>
      <c r="D145" s="112" t="s">
        <v>622</v>
      </c>
      <c r="E145" s="106" t="s">
        <v>619</v>
      </c>
      <c r="F145" s="110">
        <v>6000</v>
      </c>
      <c r="G145" s="111">
        <v>14700</v>
      </c>
      <c r="H145" s="110"/>
      <c r="I145" s="110">
        <v>14700</v>
      </c>
      <c r="J145" s="190">
        <v>42727</v>
      </c>
      <c r="K145" s="45" t="s">
        <v>2754</v>
      </c>
      <c r="L145" s="101" t="s">
        <v>189</v>
      </c>
      <c r="M145" s="237" t="s">
        <v>3781</v>
      </c>
    </row>
    <row r="146" spans="1:13" ht="156.75" x14ac:dyDescent="0.25">
      <c r="A146" s="144">
        <f t="shared" si="2"/>
        <v>141</v>
      </c>
      <c r="B146" s="146">
        <v>2058</v>
      </c>
      <c r="C146" s="106" t="s">
        <v>625</v>
      </c>
      <c r="D146" s="112" t="s">
        <v>626</v>
      </c>
      <c r="E146" s="106" t="s">
        <v>623</v>
      </c>
      <c r="F146" s="110">
        <v>27000</v>
      </c>
      <c r="G146" s="111">
        <v>79380</v>
      </c>
      <c r="H146" s="110"/>
      <c r="I146" s="110">
        <v>79380</v>
      </c>
      <c r="J146" s="190">
        <v>42727</v>
      </c>
      <c r="K146" s="45" t="s">
        <v>2755</v>
      </c>
      <c r="L146" s="101" t="s">
        <v>189</v>
      </c>
      <c r="M146" s="102"/>
    </row>
    <row r="147" spans="1:13" ht="156.75" x14ac:dyDescent="0.25">
      <c r="A147" s="144">
        <f t="shared" si="2"/>
        <v>142</v>
      </c>
      <c r="B147" s="146">
        <v>2059</v>
      </c>
      <c r="C147" s="106" t="s">
        <v>627</v>
      </c>
      <c r="D147" s="112" t="s">
        <v>628</v>
      </c>
      <c r="E147" s="106" t="s">
        <v>624</v>
      </c>
      <c r="F147" s="110">
        <v>179500</v>
      </c>
      <c r="G147" s="111">
        <v>527730</v>
      </c>
      <c r="H147" s="110"/>
      <c r="I147" s="110">
        <v>527730</v>
      </c>
      <c r="J147" s="190">
        <v>42727</v>
      </c>
      <c r="K147" s="45" t="s">
        <v>2756</v>
      </c>
      <c r="L147" s="101" t="s">
        <v>189</v>
      </c>
      <c r="M147" s="102"/>
    </row>
    <row r="148" spans="1:13" ht="156.75" x14ac:dyDescent="0.25">
      <c r="A148" s="144">
        <f t="shared" si="2"/>
        <v>143</v>
      </c>
      <c r="B148" s="146">
        <v>2060</v>
      </c>
      <c r="C148" s="106" t="s">
        <v>275</v>
      </c>
      <c r="D148" s="112" t="s">
        <v>631</v>
      </c>
      <c r="E148" s="106" t="s">
        <v>629</v>
      </c>
      <c r="F148" s="110">
        <v>24000</v>
      </c>
      <c r="G148" s="111">
        <v>70560</v>
      </c>
      <c r="H148" s="110"/>
      <c r="I148" s="110">
        <v>70560</v>
      </c>
      <c r="J148" s="190">
        <v>42727</v>
      </c>
      <c r="K148" s="45" t="s">
        <v>2757</v>
      </c>
      <c r="L148" s="101" t="s">
        <v>189</v>
      </c>
      <c r="M148" s="102"/>
    </row>
    <row r="149" spans="1:13" ht="168.75" x14ac:dyDescent="0.25">
      <c r="A149" s="144">
        <f t="shared" si="2"/>
        <v>144</v>
      </c>
      <c r="B149" s="146">
        <v>2061</v>
      </c>
      <c r="C149" s="106" t="s">
        <v>276</v>
      </c>
      <c r="D149" s="112" t="s">
        <v>632</v>
      </c>
      <c r="E149" s="106" t="s">
        <v>630</v>
      </c>
      <c r="F149" s="110">
        <v>24000</v>
      </c>
      <c r="G149" s="111">
        <v>70560</v>
      </c>
      <c r="H149" s="110"/>
      <c r="I149" s="110">
        <v>70560</v>
      </c>
      <c r="J149" s="190">
        <v>42727</v>
      </c>
      <c r="K149" s="45" t="s">
        <v>2758</v>
      </c>
      <c r="L149" s="101" t="s">
        <v>189</v>
      </c>
      <c r="M149" s="102"/>
    </row>
    <row r="150" spans="1:13" ht="156.75" x14ac:dyDescent="0.25">
      <c r="A150" s="144">
        <f t="shared" si="2"/>
        <v>145</v>
      </c>
      <c r="B150" s="146">
        <v>2062</v>
      </c>
      <c r="C150" s="106" t="s">
        <v>281</v>
      </c>
      <c r="D150" s="112" t="s">
        <v>636</v>
      </c>
      <c r="E150" s="106" t="s">
        <v>633</v>
      </c>
      <c r="F150" s="110">
        <v>236000</v>
      </c>
      <c r="G150" s="111">
        <v>693840</v>
      </c>
      <c r="H150" s="110"/>
      <c r="I150" s="110">
        <v>693840</v>
      </c>
      <c r="J150" s="190">
        <v>42727</v>
      </c>
      <c r="K150" s="45" t="s">
        <v>2759</v>
      </c>
      <c r="L150" s="101" t="s">
        <v>189</v>
      </c>
      <c r="M150" s="288" t="s">
        <v>635</v>
      </c>
    </row>
    <row r="151" spans="1:13" ht="156.75" x14ac:dyDescent="0.25">
      <c r="A151" s="144">
        <f t="shared" si="2"/>
        <v>146</v>
      </c>
      <c r="B151" s="146">
        <v>2063</v>
      </c>
      <c r="C151" s="106" t="s">
        <v>283</v>
      </c>
      <c r="D151" s="112" t="s">
        <v>637</v>
      </c>
      <c r="E151" s="106" t="s">
        <v>634</v>
      </c>
      <c r="F151" s="110">
        <v>240000</v>
      </c>
      <c r="G151" s="111">
        <v>705600</v>
      </c>
      <c r="H151" s="110"/>
      <c r="I151" s="110">
        <v>705600</v>
      </c>
      <c r="J151" s="190">
        <v>42727</v>
      </c>
      <c r="K151" s="45" t="s">
        <v>2760</v>
      </c>
      <c r="L151" s="101" t="s">
        <v>189</v>
      </c>
      <c r="M151" s="288" t="s">
        <v>2761</v>
      </c>
    </row>
    <row r="152" spans="1:13" ht="141" customHeight="1" x14ac:dyDescent="0.25">
      <c r="A152" s="144">
        <f t="shared" si="2"/>
        <v>147</v>
      </c>
      <c r="B152" s="146">
        <v>2064</v>
      </c>
      <c r="C152" s="106" t="s">
        <v>640</v>
      </c>
      <c r="D152" s="112" t="s">
        <v>641</v>
      </c>
      <c r="E152" s="106" t="s">
        <v>638</v>
      </c>
      <c r="F152" s="110">
        <v>215501</v>
      </c>
      <c r="G152" s="111">
        <v>633572.93999999994</v>
      </c>
      <c r="H152" s="110"/>
      <c r="I152" s="110">
        <v>633572.93999999994</v>
      </c>
      <c r="J152" s="190">
        <v>42729</v>
      </c>
      <c r="K152" s="45" t="s">
        <v>2763</v>
      </c>
      <c r="L152" s="101"/>
      <c r="M152" s="288" t="s">
        <v>2762</v>
      </c>
    </row>
    <row r="153" spans="1:13" ht="168.75" x14ac:dyDescent="0.25">
      <c r="A153" s="144">
        <f t="shared" si="2"/>
        <v>148</v>
      </c>
      <c r="B153" s="146">
        <v>2065</v>
      </c>
      <c r="C153" s="106" t="s">
        <v>289</v>
      </c>
      <c r="D153" s="112" t="s">
        <v>642</v>
      </c>
      <c r="E153" s="106" t="s">
        <v>639</v>
      </c>
      <c r="F153" s="110">
        <v>32000</v>
      </c>
      <c r="G153" s="111">
        <v>94080</v>
      </c>
      <c r="H153" s="110"/>
      <c r="I153" s="110">
        <v>94080</v>
      </c>
      <c r="J153" s="190">
        <v>42729</v>
      </c>
      <c r="K153" s="45" t="s">
        <v>2764</v>
      </c>
      <c r="L153" s="101"/>
      <c r="M153" s="288" t="s">
        <v>2762</v>
      </c>
    </row>
    <row r="154" spans="1:13" ht="144.75" x14ac:dyDescent="0.25">
      <c r="A154" s="144">
        <f t="shared" si="2"/>
        <v>149</v>
      </c>
      <c r="B154" s="146">
        <v>2066</v>
      </c>
      <c r="C154" s="106" t="s">
        <v>645</v>
      </c>
      <c r="D154" s="112" t="s">
        <v>646</v>
      </c>
      <c r="E154" s="106" t="s">
        <v>643</v>
      </c>
      <c r="F154" s="110">
        <v>22000</v>
      </c>
      <c r="G154" s="111">
        <v>64680</v>
      </c>
      <c r="H154" s="110"/>
      <c r="I154" s="110">
        <v>64680</v>
      </c>
      <c r="J154" s="190">
        <v>42729</v>
      </c>
      <c r="K154" s="45" t="s">
        <v>2765</v>
      </c>
      <c r="L154" s="101" t="s">
        <v>189</v>
      </c>
      <c r="M154" s="288" t="s">
        <v>2762</v>
      </c>
    </row>
    <row r="155" spans="1:13" ht="136.9" customHeight="1" x14ac:dyDescent="0.25">
      <c r="A155" s="144">
        <f t="shared" si="2"/>
        <v>150</v>
      </c>
      <c r="B155" s="146">
        <v>2067</v>
      </c>
      <c r="C155" s="106" t="s">
        <v>294</v>
      </c>
      <c r="D155" s="112" t="s">
        <v>636</v>
      </c>
      <c r="E155" s="106" t="s">
        <v>644</v>
      </c>
      <c r="F155" s="110">
        <v>165000</v>
      </c>
      <c r="G155" s="111">
        <v>485100</v>
      </c>
      <c r="H155" s="110"/>
      <c r="I155" s="110">
        <v>485100</v>
      </c>
      <c r="J155" s="190">
        <v>42727</v>
      </c>
      <c r="K155" s="45" t="s">
        <v>2766</v>
      </c>
      <c r="L155" s="101" t="s">
        <v>189</v>
      </c>
      <c r="M155" s="288" t="s">
        <v>2762</v>
      </c>
    </row>
    <row r="156" spans="1:13" ht="156.75" x14ac:dyDescent="0.25">
      <c r="A156" s="144">
        <f t="shared" si="2"/>
        <v>151</v>
      </c>
      <c r="B156" s="146">
        <v>2068</v>
      </c>
      <c r="C156" s="106" t="s">
        <v>649</v>
      </c>
      <c r="D156" s="112" t="s">
        <v>650</v>
      </c>
      <c r="E156" s="106" t="s">
        <v>647</v>
      </c>
      <c r="F156" s="110">
        <v>4238500</v>
      </c>
      <c r="G156" s="111">
        <v>12461190</v>
      </c>
      <c r="H156" s="110"/>
      <c r="I156" s="110">
        <v>12461190</v>
      </c>
      <c r="J156" s="190">
        <v>42729</v>
      </c>
      <c r="K156" s="45" t="s">
        <v>2767</v>
      </c>
      <c r="L156" s="101" t="s">
        <v>189</v>
      </c>
      <c r="M156" s="46"/>
    </row>
    <row r="157" spans="1:13" ht="176.45" customHeight="1" x14ac:dyDescent="0.25">
      <c r="A157" s="144">
        <f t="shared" si="2"/>
        <v>152</v>
      </c>
      <c r="B157" s="146">
        <v>2069</v>
      </c>
      <c r="C157" s="106" t="s">
        <v>301</v>
      </c>
      <c r="D157" s="112" t="s">
        <v>651</v>
      </c>
      <c r="E157" s="106" t="s">
        <v>648</v>
      </c>
      <c r="F157" s="110">
        <v>3081000</v>
      </c>
      <c r="G157" s="111">
        <v>9058140</v>
      </c>
      <c r="H157" s="110"/>
      <c r="I157" s="110">
        <v>9058140</v>
      </c>
      <c r="J157" s="190">
        <v>42727</v>
      </c>
      <c r="K157" s="45" t="s">
        <v>2769</v>
      </c>
      <c r="L157" s="101" t="s">
        <v>189</v>
      </c>
      <c r="M157" s="288" t="s">
        <v>2768</v>
      </c>
    </row>
    <row r="158" spans="1:13" ht="136.15" customHeight="1" x14ac:dyDescent="0.25">
      <c r="A158" s="144">
        <f t="shared" si="2"/>
        <v>153</v>
      </c>
      <c r="B158" s="146">
        <v>2070</v>
      </c>
      <c r="C158" s="106" t="s">
        <v>654</v>
      </c>
      <c r="D158" s="112" t="s">
        <v>655</v>
      </c>
      <c r="E158" s="106" t="s">
        <v>652</v>
      </c>
      <c r="F158" s="110">
        <v>2388000</v>
      </c>
      <c r="G158" s="111">
        <v>7020720</v>
      </c>
      <c r="H158" s="110"/>
      <c r="I158" s="110">
        <v>7020720</v>
      </c>
      <c r="J158" s="190">
        <v>42727</v>
      </c>
      <c r="K158" s="45" t="s">
        <v>2770</v>
      </c>
      <c r="L158" s="101" t="s">
        <v>189</v>
      </c>
      <c r="M158" s="283" t="s">
        <v>3755</v>
      </c>
    </row>
    <row r="159" spans="1:13" ht="156.75" x14ac:dyDescent="0.25">
      <c r="A159" s="144">
        <f t="shared" si="2"/>
        <v>154</v>
      </c>
      <c r="B159" s="146">
        <v>2071</v>
      </c>
      <c r="C159" s="106" t="s">
        <v>311</v>
      </c>
      <c r="D159" s="112" t="s">
        <v>656</v>
      </c>
      <c r="E159" s="106" t="s">
        <v>653</v>
      </c>
      <c r="F159" s="110">
        <v>44000</v>
      </c>
      <c r="G159" s="111">
        <v>129360</v>
      </c>
      <c r="H159" s="110"/>
      <c r="I159" s="110">
        <v>129360</v>
      </c>
      <c r="J159" s="190">
        <v>42727</v>
      </c>
      <c r="K159" s="45" t="s">
        <v>2771</v>
      </c>
      <c r="L159" s="101" t="s">
        <v>189</v>
      </c>
      <c r="M159" s="102"/>
    </row>
    <row r="160" spans="1:13" ht="156.75" x14ac:dyDescent="0.25">
      <c r="A160" s="144">
        <f t="shared" si="2"/>
        <v>155</v>
      </c>
      <c r="B160" s="146">
        <v>2072</v>
      </c>
      <c r="C160" s="106" t="s">
        <v>313</v>
      </c>
      <c r="D160" s="112" t="s">
        <v>659</v>
      </c>
      <c r="E160" s="106" t="s">
        <v>657</v>
      </c>
      <c r="F160" s="110">
        <v>59500</v>
      </c>
      <c r="G160" s="111">
        <v>174930</v>
      </c>
      <c r="H160" s="110"/>
      <c r="I160" s="110">
        <v>174930</v>
      </c>
      <c r="J160" s="190">
        <v>42727</v>
      </c>
      <c r="K160" s="45" t="s">
        <v>2772</v>
      </c>
      <c r="L160" s="101" t="s">
        <v>189</v>
      </c>
      <c r="M160" s="102"/>
    </row>
    <row r="161" spans="1:13" ht="156.75" x14ac:dyDescent="0.25">
      <c r="A161" s="144">
        <f t="shared" si="2"/>
        <v>156</v>
      </c>
      <c r="B161" s="146">
        <v>2073</v>
      </c>
      <c r="C161" s="106" t="s">
        <v>317</v>
      </c>
      <c r="D161" s="112" t="s">
        <v>660</v>
      </c>
      <c r="E161" s="106" t="s">
        <v>658</v>
      </c>
      <c r="F161" s="110">
        <v>8000</v>
      </c>
      <c r="G161" s="111">
        <v>23520</v>
      </c>
      <c r="H161" s="110"/>
      <c r="I161" s="110">
        <v>23520</v>
      </c>
      <c r="J161" s="190">
        <v>42727</v>
      </c>
      <c r="K161" s="45" t="s">
        <v>2773</v>
      </c>
      <c r="L161" s="101" t="s">
        <v>189</v>
      </c>
      <c r="M161" s="102"/>
    </row>
    <row r="162" spans="1:13" ht="156.75" x14ac:dyDescent="0.25">
      <c r="A162" s="144">
        <f t="shared" si="2"/>
        <v>157</v>
      </c>
      <c r="B162" s="146">
        <v>2074</v>
      </c>
      <c r="C162" s="106" t="s">
        <v>323</v>
      </c>
      <c r="D162" s="112" t="s">
        <v>663</v>
      </c>
      <c r="E162" s="106" t="s">
        <v>661</v>
      </c>
      <c r="F162" s="110">
        <v>1834700</v>
      </c>
      <c r="G162" s="111">
        <v>5394018</v>
      </c>
      <c r="H162" s="110"/>
      <c r="I162" s="110">
        <v>5394018</v>
      </c>
      <c r="J162" s="190">
        <v>42730</v>
      </c>
      <c r="K162" s="45" t="s">
        <v>2774</v>
      </c>
      <c r="L162" s="101" t="s">
        <v>189</v>
      </c>
      <c r="M162" s="237" t="s">
        <v>3781</v>
      </c>
    </row>
    <row r="163" spans="1:13" ht="156.75" x14ac:dyDescent="0.25">
      <c r="A163" s="144">
        <f t="shared" si="2"/>
        <v>158</v>
      </c>
      <c r="B163" s="146">
        <v>2075</v>
      </c>
      <c r="C163" s="106" t="s">
        <v>325</v>
      </c>
      <c r="D163" s="112" t="s">
        <v>664</v>
      </c>
      <c r="E163" s="106" t="s">
        <v>662</v>
      </c>
      <c r="F163" s="110">
        <v>32500</v>
      </c>
      <c r="G163" s="111">
        <v>95550</v>
      </c>
      <c r="H163" s="110"/>
      <c r="I163" s="110">
        <v>95550</v>
      </c>
      <c r="J163" s="190">
        <v>42729</v>
      </c>
      <c r="K163" s="45" t="s">
        <v>2775</v>
      </c>
      <c r="L163" s="101" t="s">
        <v>189</v>
      </c>
      <c r="M163" s="102"/>
    </row>
    <row r="164" spans="1:13" ht="156.75" x14ac:dyDescent="0.25">
      <c r="A164" s="144">
        <f t="shared" si="2"/>
        <v>159</v>
      </c>
      <c r="B164" s="146">
        <v>2076</v>
      </c>
      <c r="C164" s="106" t="s">
        <v>328</v>
      </c>
      <c r="D164" s="112" t="s">
        <v>667</v>
      </c>
      <c r="E164" s="106" t="s">
        <v>665</v>
      </c>
      <c r="F164" s="110">
        <v>21000</v>
      </c>
      <c r="G164" s="111">
        <v>61740</v>
      </c>
      <c r="H164" s="110"/>
      <c r="I164" s="110">
        <v>61740</v>
      </c>
      <c r="J164" s="190">
        <v>42729</v>
      </c>
      <c r="K164" s="45" t="s">
        <v>2776</v>
      </c>
      <c r="L164" s="101" t="s">
        <v>189</v>
      </c>
      <c r="M164" s="102"/>
    </row>
    <row r="165" spans="1:13" ht="156.75" x14ac:dyDescent="0.25">
      <c r="A165" s="144">
        <f t="shared" si="2"/>
        <v>160</v>
      </c>
      <c r="B165" s="146">
        <v>2077</v>
      </c>
      <c r="C165" s="106" t="s">
        <v>330</v>
      </c>
      <c r="D165" s="112" t="s">
        <v>668</v>
      </c>
      <c r="E165" s="106" t="s">
        <v>666</v>
      </c>
      <c r="F165" s="110">
        <v>55000</v>
      </c>
      <c r="G165" s="111">
        <v>161700</v>
      </c>
      <c r="H165" s="110"/>
      <c r="I165" s="110">
        <v>161700</v>
      </c>
      <c r="J165" s="190">
        <v>42729</v>
      </c>
      <c r="K165" s="45" t="s">
        <v>2777</v>
      </c>
      <c r="L165" s="101" t="s">
        <v>189</v>
      </c>
      <c r="M165" s="102"/>
    </row>
    <row r="166" spans="1:13" ht="156.75" x14ac:dyDescent="0.25">
      <c r="A166" s="144">
        <f t="shared" si="2"/>
        <v>161</v>
      </c>
      <c r="B166" s="146">
        <v>2078</v>
      </c>
      <c r="C166" s="106" t="s">
        <v>334</v>
      </c>
      <c r="D166" s="112" t="s">
        <v>671</v>
      </c>
      <c r="E166" s="106" t="s">
        <v>669</v>
      </c>
      <c r="F166" s="110">
        <v>20000</v>
      </c>
      <c r="G166" s="111">
        <v>58800</v>
      </c>
      <c r="H166" s="110"/>
      <c r="I166" s="110">
        <v>58800</v>
      </c>
      <c r="J166" s="190">
        <v>42729</v>
      </c>
      <c r="K166" s="45" t="s">
        <v>2778</v>
      </c>
      <c r="L166" s="101" t="s">
        <v>189</v>
      </c>
      <c r="M166" s="102"/>
    </row>
    <row r="167" spans="1:13" ht="132.75" x14ac:dyDescent="0.25">
      <c r="A167" s="144">
        <f t="shared" si="2"/>
        <v>162</v>
      </c>
      <c r="B167" s="146">
        <v>2079</v>
      </c>
      <c r="C167" s="106" t="s">
        <v>672</v>
      </c>
      <c r="D167" s="112" t="s">
        <v>673</v>
      </c>
      <c r="E167" s="113" t="s">
        <v>670</v>
      </c>
      <c r="F167" s="110">
        <v>3488000</v>
      </c>
      <c r="G167" s="111">
        <v>7917760</v>
      </c>
      <c r="H167" s="110"/>
      <c r="I167" s="110">
        <v>7917760</v>
      </c>
      <c r="J167" s="190">
        <v>42729</v>
      </c>
      <c r="K167" s="45" t="s">
        <v>2779</v>
      </c>
      <c r="L167" s="101" t="s">
        <v>189</v>
      </c>
      <c r="M167" s="102"/>
    </row>
    <row r="168" spans="1:13" ht="156.75" x14ac:dyDescent="0.25">
      <c r="A168" s="144">
        <f t="shared" si="2"/>
        <v>163</v>
      </c>
      <c r="B168" s="146">
        <v>2080</v>
      </c>
      <c r="C168" s="106" t="s">
        <v>340</v>
      </c>
      <c r="D168" s="112" t="s">
        <v>676</v>
      </c>
      <c r="E168" s="113" t="s">
        <v>674</v>
      </c>
      <c r="F168" s="110">
        <v>196500</v>
      </c>
      <c r="G168" s="111">
        <v>577710</v>
      </c>
      <c r="H168" s="110"/>
      <c r="I168" s="110">
        <v>577710</v>
      </c>
      <c r="J168" s="190">
        <v>42729</v>
      </c>
      <c r="K168" s="45" t="s">
        <v>2780</v>
      </c>
      <c r="L168" s="101" t="s">
        <v>189</v>
      </c>
      <c r="M168" s="102"/>
    </row>
    <row r="169" spans="1:13" ht="156.75" x14ac:dyDescent="0.25">
      <c r="A169" s="144">
        <f t="shared" si="2"/>
        <v>164</v>
      </c>
      <c r="B169" s="146">
        <v>2081</v>
      </c>
      <c r="C169" s="106" t="s">
        <v>342</v>
      </c>
      <c r="D169" s="112" t="s">
        <v>677</v>
      </c>
      <c r="E169" s="106" t="s">
        <v>675</v>
      </c>
      <c r="F169" s="110">
        <v>59000</v>
      </c>
      <c r="G169" s="111">
        <v>173460</v>
      </c>
      <c r="H169" s="110"/>
      <c r="I169" s="110">
        <v>173460</v>
      </c>
      <c r="J169" s="190">
        <v>42729</v>
      </c>
      <c r="K169" s="45" t="s">
        <v>2781</v>
      </c>
      <c r="L169" s="101" t="s">
        <v>189</v>
      </c>
      <c r="M169" s="102"/>
    </row>
    <row r="170" spans="1:13" ht="156.75" x14ac:dyDescent="0.25">
      <c r="A170" s="144">
        <f t="shared" si="2"/>
        <v>165</v>
      </c>
      <c r="B170" s="146">
        <v>2082</v>
      </c>
      <c r="C170" s="106" t="s">
        <v>346</v>
      </c>
      <c r="D170" s="112" t="s">
        <v>680</v>
      </c>
      <c r="E170" s="106" t="s">
        <v>678</v>
      </c>
      <c r="F170" s="110">
        <v>257525</v>
      </c>
      <c r="G170" s="111">
        <v>757123.5</v>
      </c>
      <c r="H170" s="110"/>
      <c r="I170" s="110">
        <v>757123.5</v>
      </c>
      <c r="J170" s="190">
        <v>42729</v>
      </c>
      <c r="K170" s="45" t="s">
        <v>2782</v>
      </c>
      <c r="L170" s="101" t="s">
        <v>189</v>
      </c>
      <c r="M170" s="102"/>
    </row>
    <row r="171" spans="1:13" ht="156.75" x14ac:dyDescent="0.25">
      <c r="A171" s="144">
        <f t="shared" si="2"/>
        <v>166</v>
      </c>
      <c r="B171" s="146">
        <v>2083</v>
      </c>
      <c r="C171" s="106" t="s">
        <v>352</v>
      </c>
      <c r="D171" s="112" t="s">
        <v>681</v>
      </c>
      <c r="E171" s="106" t="s">
        <v>679</v>
      </c>
      <c r="F171" s="110">
        <v>56500</v>
      </c>
      <c r="G171" s="111">
        <v>138425</v>
      </c>
      <c r="H171" s="110"/>
      <c r="I171" s="110">
        <v>138425</v>
      </c>
      <c r="J171" s="190">
        <v>42729</v>
      </c>
      <c r="K171" s="45" t="s">
        <v>2783</v>
      </c>
      <c r="L171" s="101" t="s">
        <v>189</v>
      </c>
      <c r="M171" s="237" t="s">
        <v>3781</v>
      </c>
    </row>
    <row r="172" spans="1:13" ht="120.75" x14ac:dyDescent="0.25">
      <c r="A172" s="144">
        <f t="shared" si="2"/>
        <v>167</v>
      </c>
      <c r="B172" s="146">
        <v>2084</v>
      </c>
      <c r="C172" s="106" t="s">
        <v>354</v>
      </c>
      <c r="D172" s="112" t="s">
        <v>684</v>
      </c>
      <c r="E172" s="113" t="s">
        <v>682</v>
      </c>
      <c r="F172" s="110">
        <v>475000</v>
      </c>
      <c r="G172" s="111">
        <v>1396500</v>
      </c>
      <c r="H172" s="110"/>
      <c r="I172" s="110">
        <v>1396500</v>
      </c>
      <c r="J172" s="190">
        <v>42729</v>
      </c>
      <c r="K172" s="45" t="s">
        <v>2784</v>
      </c>
      <c r="L172" s="101" t="s">
        <v>189</v>
      </c>
      <c r="M172" s="102"/>
    </row>
    <row r="173" spans="1:13" ht="168.75" x14ac:dyDescent="0.25">
      <c r="A173" s="144">
        <f t="shared" si="2"/>
        <v>168</v>
      </c>
      <c r="B173" s="146">
        <v>2085</v>
      </c>
      <c r="C173" s="106" t="s">
        <v>359</v>
      </c>
      <c r="D173" s="112" t="s">
        <v>685</v>
      </c>
      <c r="E173" s="106" t="s">
        <v>683</v>
      </c>
      <c r="F173" s="103">
        <v>4500</v>
      </c>
      <c r="G173" s="105">
        <v>10215</v>
      </c>
      <c r="H173" s="103"/>
      <c r="I173" s="103">
        <v>10215</v>
      </c>
      <c r="J173" s="190">
        <v>42729</v>
      </c>
      <c r="K173" s="45" t="s">
        <v>2785</v>
      </c>
      <c r="L173" s="101" t="s">
        <v>189</v>
      </c>
      <c r="M173" s="102"/>
    </row>
    <row r="174" spans="1:13" ht="156.75" x14ac:dyDescent="0.25">
      <c r="A174" s="144">
        <f t="shared" si="2"/>
        <v>169</v>
      </c>
      <c r="B174" s="146">
        <v>2086</v>
      </c>
      <c r="C174" s="106" t="s">
        <v>363</v>
      </c>
      <c r="D174" s="112" t="s">
        <v>688</v>
      </c>
      <c r="E174" s="106" t="s">
        <v>686</v>
      </c>
      <c r="F174" s="103">
        <v>116500</v>
      </c>
      <c r="G174" s="105">
        <v>264455</v>
      </c>
      <c r="H174" s="103"/>
      <c r="I174" s="103">
        <v>264455</v>
      </c>
      <c r="J174" s="190">
        <v>42729</v>
      </c>
      <c r="K174" s="45" t="s">
        <v>2786</v>
      </c>
      <c r="L174" s="101" t="s">
        <v>189</v>
      </c>
      <c r="M174" s="102"/>
    </row>
    <row r="175" spans="1:13" ht="156.75" x14ac:dyDescent="0.25">
      <c r="A175" s="144">
        <f t="shared" si="2"/>
        <v>170</v>
      </c>
      <c r="B175" s="146">
        <v>2087</v>
      </c>
      <c r="C175" s="106" t="s">
        <v>365</v>
      </c>
      <c r="D175" s="112" t="s">
        <v>689</v>
      </c>
      <c r="E175" s="106" t="s">
        <v>687</v>
      </c>
      <c r="F175" s="103">
        <v>2173000</v>
      </c>
      <c r="G175" s="105">
        <v>4932710</v>
      </c>
      <c r="H175" s="103"/>
      <c r="I175" s="103">
        <v>4932710</v>
      </c>
      <c r="J175" s="190">
        <v>42729</v>
      </c>
      <c r="K175" s="45" t="s">
        <v>2787</v>
      </c>
      <c r="L175" s="101" t="s">
        <v>189</v>
      </c>
      <c r="M175" s="102"/>
    </row>
    <row r="176" spans="1:13" ht="156.75" x14ac:dyDescent="0.25">
      <c r="A176" s="144">
        <f t="shared" si="2"/>
        <v>171</v>
      </c>
      <c r="B176" s="146">
        <v>2088</v>
      </c>
      <c r="C176" s="106" t="s">
        <v>375</v>
      </c>
      <c r="D176" s="112" t="s">
        <v>692</v>
      </c>
      <c r="E176" s="106" t="s">
        <v>690</v>
      </c>
      <c r="F176" s="103">
        <v>330500</v>
      </c>
      <c r="G176" s="105">
        <v>971670</v>
      </c>
      <c r="H176" s="103"/>
      <c r="I176" s="103">
        <v>971670</v>
      </c>
      <c r="J176" s="190">
        <v>42729</v>
      </c>
      <c r="K176" s="45" t="s">
        <v>2788</v>
      </c>
      <c r="L176" s="101" t="s">
        <v>189</v>
      </c>
      <c r="M176" s="102"/>
    </row>
    <row r="177" spans="1:13" ht="156.75" x14ac:dyDescent="0.25">
      <c r="A177" s="144">
        <f t="shared" si="2"/>
        <v>172</v>
      </c>
      <c r="B177" s="146">
        <v>2089</v>
      </c>
      <c r="C177" s="106" t="s">
        <v>377</v>
      </c>
      <c r="D177" s="112" t="s">
        <v>693</v>
      </c>
      <c r="E177" s="106" t="s">
        <v>691</v>
      </c>
      <c r="F177" s="103">
        <v>53500</v>
      </c>
      <c r="G177" s="105">
        <v>157290</v>
      </c>
      <c r="H177" s="103"/>
      <c r="I177" s="103">
        <v>157290</v>
      </c>
      <c r="J177" s="190">
        <v>42729</v>
      </c>
      <c r="K177" s="45" t="s">
        <v>2789</v>
      </c>
      <c r="L177" s="101" t="s">
        <v>189</v>
      </c>
      <c r="M177" s="102"/>
    </row>
    <row r="178" spans="1:13" ht="156.75" x14ac:dyDescent="0.25">
      <c r="A178" s="144">
        <f t="shared" si="2"/>
        <v>173</v>
      </c>
      <c r="B178" s="146">
        <v>2090</v>
      </c>
      <c r="C178" s="106" t="s">
        <v>383</v>
      </c>
      <c r="D178" s="112" t="s">
        <v>696</v>
      </c>
      <c r="E178" s="106" t="s">
        <v>694</v>
      </c>
      <c r="F178" s="103">
        <v>4000</v>
      </c>
      <c r="G178" s="105">
        <v>11760</v>
      </c>
      <c r="H178" s="103"/>
      <c r="I178" s="103">
        <v>11760</v>
      </c>
      <c r="J178" s="190">
        <v>42729</v>
      </c>
      <c r="K178" s="45" t="s">
        <v>2790</v>
      </c>
      <c r="L178" s="101" t="s">
        <v>189</v>
      </c>
      <c r="M178" s="102"/>
    </row>
    <row r="179" spans="1:13" ht="156.75" x14ac:dyDescent="0.25">
      <c r="A179" s="144">
        <f t="shared" si="2"/>
        <v>174</v>
      </c>
      <c r="B179" s="146">
        <v>2091</v>
      </c>
      <c r="C179" s="106" t="s">
        <v>697</v>
      </c>
      <c r="D179" s="112" t="s">
        <v>698</v>
      </c>
      <c r="E179" s="113" t="s">
        <v>695</v>
      </c>
      <c r="F179" s="103">
        <v>723500</v>
      </c>
      <c r="G179" s="105">
        <v>2127090</v>
      </c>
      <c r="H179" s="103"/>
      <c r="I179" s="103">
        <v>2127090</v>
      </c>
      <c r="J179" s="190">
        <v>42729</v>
      </c>
      <c r="K179" s="45" t="s">
        <v>2791</v>
      </c>
      <c r="L179" s="101" t="s">
        <v>189</v>
      </c>
      <c r="M179" s="102"/>
    </row>
    <row r="180" spans="1:13" ht="156.75" x14ac:dyDescent="0.25">
      <c r="A180" s="144">
        <f t="shared" si="2"/>
        <v>175</v>
      </c>
      <c r="B180" s="146">
        <v>2092</v>
      </c>
      <c r="C180" s="106" t="s">
        <v>701</v>
      </c>
      <c r="D180" s="112" t="s">
        <v>702</v>
      </c>
      <c r="E180" s="106" t="s">
        <v>699</v>
      </c>
      <c r="F180" s="103">
        <v>40000</v>
      </c>
      <c r="G180" s="105">
        <v>117600</v>
      </c>
      <c r="H180" s="103"/>
      <c r="I180" s="103">
        <v>117600</v>
      </c>
      <c r="J180" s="190">
        <v>42730</v>
      </c>
      <c r="K180" s="45" t="s">
        <v>2792</v>
      </c>
      <c r="L180" s="101" t="s">
        <v>189</v>
      </c>
      <c r="M180" s="102"/>
    </row>
    <row r="181" spans="1:13" ht="144.75" x14ac:dyDescent="0.25">
      <c r="A181" s="144">
        <f t="shared" si="2"/>
        <v>176</v>
      </c>
      <c r="B181" s="146">
        <v>2093</v>
      </c>
      <c r="C181" s="106" t="s">
        <v>395</v>
      </c>
      <c r="D181" s="112" t="s">
        <v>703</v>
      </c>
      <c r="E181" s="106" t="s">
        <v>700</v>
      </c>
      <c r="F181" s="103">
        <v>24000</v>
      </c>
      <c r="G181" s="105">
        <v>70560</v>
      </c>
      <c r="H181" s="103"/>
      <c r="I181" s="103">
        <v>70560</v>
      </c>
      <c r="J181" s="190">
        <v>42730</v>
      </c>
      <c r="K181" s="45" t="s">
        <v>2793</v>
      </c>
      <c r="L181" s="101" t="s">
        <v>189</v>
      </c>
      <c r="M181" s="102"/>
    </row>
    <row r="182" spans="1:13" ht="156.75" x14ac:dyDescent="0.25">
      <c r="A182" s="144">
        <f t="shared" si="2"/>
        <v>177</v>
      </c>
      <c r="B182" s="146">
        <v>2094</v>
      </c>
      <c r="C182" s="106" t="s">
        <v>706</v>
      </c>
      <c r="D182" s="112" t="s">
        <v>3764</v>
      </c>
      <c r="E182" s="106" t="s">
        <v>704</v>
      </c>
      <c r="F182" s="103">
        <v>397100</v>
      </c>
      <c r="G182" s="105">
        <v>1167474</v>
      </c>
      <c r="H182" s="103"/>
      <c r="I182" s="103">
        <v>1167474</v>
      </c>
      <c r="J182" s="190">
        <v>42730</v>
      </c>
      <c r="K182" s="45" t="s">
        <v>2794</v>
      </c>
      <c r="L182" s="101" t="s">
        <v>189</v>
      </c>
      <c r="M182" s="237" t="s">
        <v>3765</v>
      </c>
    </row>
    <row r="183" spans="1:13" ht="156.75" x14ac:dyDescent="0.25">
      <c r="A183" s="144">
        <f t="shared" si="2"/>
        <v>178</v>
      </c>
      <c r="B183" s="146">
        <v>2095</v>
      </c>
      <c r="C183" s="106" t="s">
        <v>413</v>
      </c>
      <c r="D183" s="112" t="s">
        <v>707</v>
      </c>
      <c r="E183" s="106" t="s">
        <v>705</v>
      </c>
      <c r="F183" s="103">
        <v>1452500</v>
      </c>
      <c r="G183" s="105">
        <v>3297175</v>
      </c>
      <c r="H183" s="103"/>
      <c r="I183" s="103">
        <v>3297175</v>
      </c>
      <c r="J183" s="190">
        <v>42729</v>
      </c>
      <c r="K183" s="45" t="s">
        <v>2795</v>
      </c>
      <c r="L183" s="101" t="s">
        <v>189</v>
      </c>
      <c r="M183" s="102"/>
    </row>
    <row r="184" spans="1:13" ht="156.75" x14ac:dyDescent="0.25">
      <c r="A184" s="144">
        <f t="shared" si="2"/>
        <v>179</v>
      </c>
      <c r="B184" s="146">
        <v>2096</v>
      </c>
      <c r="C184" s="106" t="s">
        <v>417</v>
      </c>
      <c r="D184" s="112" t="s">
        <v>710</v>
      </c>
      <c r="E184" s="106" t="s">
        <v>708</v>
      </c>
      <c r="F184" s="103">
        <v>525500</v>
      </c>
      <c r="G184" s="105">
        <v>1192885</v>
      </c>
      <c r="H184" s="103"/>
      <c r="I184" s="103">
        <v>1192885</v>
      </c>
      <c r="J184" s="190">
        <v>42729</v>
      </c>
      <c r="K184" s="45" t="s">
        <v>2796</v>
      </c>
      <c r="L184" s="101" t="s">
        <v>189</v>
      </c>
      <c r="M184" s="102"/>
    </row>
    <row r="185" spans="1:13" ht="156.75" x14ac:dyDescent="0.25">
      <c r="A185" s="144">
        <f t="shared" si="2"/>
        <v>180</v>
      </c>
      <c r="B185" s="146">
        <v>2097</v>
      </c>
      <c r="C185" s="106" t="s">
        <v>419</v>
      </c>
      <c r="D185" s="112" t="s">
        <v>711</v>
      </c>
      <c r="E185" s="106" t="s">
        <v>709</v>
      </c>
      <c r="F185" s="103">
        <v>407502</v>
      </c>
      <c r="G185" s="105">
        <v>925029.54</v>
      </c>
      <c r="H185" s="103"/>
      <c r="I185" s="103">
        <v>925029.54</v>
      </c>
      <c r="J185" s="190">
        <v>42729</v>
      </c>
      <c r="K185" s="45" t="s">
        <v>2797</v>
      </c>
      <c r="L185" s="101" t="s">
        <v>189</v>
      </c>
      <c r="M185" s="102"/>
    </row>
    <row r="186" spans="1:13" ht="156.75" x14ac:dyDescent="0.25">
      <c r="A186" s="144">
        <f t="shared" si="2"/>
        <v>181</v>
      </c>
      <c r="B186" s="146">
        <v>2098</v>
      </c>
      <c r="C186" s="106" t="s">
        <v>423</v>
      </c>
      <c r="D186" s="112" t="s">
        <v>714</v>
      </c>
      <c r="E186" s="106" t="s">
        <v>712</v>
      </c>
      <c r="F186" s="103">
        <v>257501</v>
      </c>
      <c r="G186" s="105">
        <v>584527.27</v>
      </c>
      <c r="H186" s="103"/>
      <c r="I186" s="103">
        <v>584527.27</v>
      </c>
      <c r="J186" s="190">
        <v>42729</v>
      </c>
      <c r="K186" s="45" t="s">
        <v>2800</v>
      </c>
      <c r="L186" s="101" t="s">
        <v>189</v>
      </c>
      <c r="M186" s="102"/>
    </row>
    <row r="187" spans="1:13" ht="168.75" x14ac:dyDescent="0.25">
      <c r="A187" s="144">
        <f t="shared" si="2"/>
        <v>182</v>
      </c>
      <c r="B187" s="146">
        <v>2099</v>
      </c>
      <c r="C187" s="106" t="s">
        <v>425</v>
      </c>
      <c r="D187" s="112" t="s">
        <v>715</v>
      </c>
      <c r="E187" s="106" t="s">
        <v>713</v>
      </c>
      <c r="F187" s="103">
        <v>28000</v>
      </c>
      <c r="G187" s="105">
        <v>63560</v>
      </c>
      <c r="H187" s="103"/>
      <c r="I187" s="103">
        <v>63560</v>
      </c>
      <c r="J187" s="190">
        <v>42726</v>
      </c>
      <c r="K187" s="45" t="s">
        <v>2799</v>
      </c>
      <c r="L187" s="101" t="s">
        <v>189</v>
      </c>
      <c r="M187" s="102"/>
    </row>
    <row r="188" spans="1:13" ht="156.75" x14ac:dyDescent="0.25">
      <c r="A188" s="144">
        <f t="shared" si="2"/>
        <v>183</v>
      </c>
      <c r="B188" s="146">
        <v>2100</v>
      </c>
      <c r="C188" s="106" t="s">
        <v>718</v>
      </c>
      <c r="D188" s="112" t="s">
        <v>719</v>
      </c>
      <c r="E188" s="106" t="s">
        <v>716</v>
      </c>
      <c r="F188" s="103">
        <v>40000</v>
      </c>
      <c r="G188" s="105">
        <v>90800</v>
      </c>
      <c r="H188" s="103"/>
      <c r="I188" s="103">
        <v>90800</v>
      </c>
      <c r="J188" s="190">
        <v>42729</v>
      </c>
      <c r="K188" s="45" t="s">
        <v>2798</v>
      </c>
      <c r="L188" s="101" t="s">
        <v>189</v>
      </c>
      <c r="M188" s="102"/>
    </row>
    <row r="189" spans="1:13" ht="156.75" x14ac:dyDescent="0.25">
      <c r="A189" s="144">
        <f t="shared" si="2"/>
        <v>184</v>
      </c>
      <c r="B189" s="146">
        <v>2101</v>
      </c>
      <c r="C189" s="106" t="s">
        <v>435</v>
      </c>
      <c r="D189" s="112" t="s">
        <v>720</v>
      </c>
      <c r="E189" s="106" t="s">
        <v>717</v>
      </c>
      <c r="F189" s="103">
        <v>20000</v>
      </c>
      <c r="G189" s="105">
        <v>45400</v>
      </c>
      <c r="H189" s="103"/>
      <c r="I189" s="103">
        <v>45400</v>
      </c>
      <c r="J189" s="190">
        <v>42729</v>
      </c>
      <c r="K189" s="45" t="s">
        <v>2801</v>
      </c>
      <c r="L189" s="101" t="s">
        <v>189</v>
      </c>
      <c r="M189" s="102"/>
    </row>
    <row r="190" spans="1:13" ht="128.44999999999999" customHeight="1" x14ac:dyDescent="0.25">
      <c r="A190" s="144">
        <f t="shared" si="2"/>
        <v>185</v>
      </c>
      <c r="B190" s="146">
        <v>2102</v>
      </c>
      <c r="C190" s="106" t="s">
        <v>437</v>
      </c>
      <c r="D190" s="112" t="s">
        <v>723</v>
      </c>
      <c r="E190" s="106" t="s">
        <v>721</v>
      </c>
      <c r="F190" s="103">
        <v>81000</v>
      </c>
      <c r="G190" s="105">
        <v>238140</v>
      </c>
      <c r="H190" s="103"/>
      <c r="I190" s="103">
        <v>238140</v>
      </c>
      <c r="J190" s="190">
        <v>42730</v>
      </c>
      <c r="K190" s="45" t="s">
        <v>2802</v>
      </c>
      <c r="L190" s="101" t="s">
        <v>189</v>
      </c>
      <c r="M190" s="102"/>
    </row>
    <row r="191" spans="1:13" ht="154.15" customHeight="1" x14ac:dyDescent="0.25">
      <c r="A191" s="144">
        <f t="shared" si="2"/>
        <v>186</v>
      </c>
      <c r="B191" s="146">
        <v>2103</v>
      </c>
      <c r="C191" s="106" t="s">
        <v>441</v>
      </c>
      <c r="D191" s="112" t="s">
        <v>724</v>
      </c>
      <c r="E191" s="106" t="s">
        <v>722</v>
      </c>
      <c r="F191" s="103">
        <v>24000</v>
      </c>
      <c r="G191" s="105">
        <v>70560</v>
      </c>
      <c r="H191" s="103"/>
      <c r="I191" s="103">
        <v>70560</v>
      </c>
      <c r="J191" s="190">
        <v>42730</v>
      </c>
      <c r="K191" s="45" t="s">
        <v>2803</v>
      </c>
      <c r="L191" s="101" t="s">
        <v>189</v>
      </c>
      <c r="M191" s="102"/>
    </row>
    <row r="192" spans="1:13" ht="156.75" x14ac:dyDescent="0.25">
      <c r="A192" s="144">
        <f t="shared" si="2"/>
        <v>187</v>
      </c>
      <c r="B192" s="146">
        <v>2104</v>
      </c>
      <c r="C192" s="106" t="s">
        <v>443</v>
      </c>
      <c r="D192" s="112" t="s">
        <v>727</v>
      </c>
      <c r="E192" s="106" t="s">
        <v>725</v>
      </c>
      <c r="F192" s="103">
        <v>44000</v>
      </c>
      <c r="G192" s="105">
        <v>99880</v>
      </c>
      <c r="H192" s="103"/>
      <c r="I192" s="103">
        <v>99880</v>
      </c>
      <c r="J192" s="190">
        <v>42729</v>
      </c>
      <c r="K192" s="45" t="s">
        <v>2804</v>
      </c>
      <c r="L192" s="101" t="s">
        <v>189</v>
      </c>
      <c r="M192" s="102"/>
    </row>
    <row r="193" spans="1:13" ht="156.75" x14ac:dyDescent="0.25">
      <c r="A193" s="144">
        <f t="shared" si="2"/>
        <v>188</v>
      </c>
      <c r="B193" s="146">
        <v>2105</v>
      </c>
      <c r="C193" s="106" t="s">
        <v>446</v>
      </c>
      <c r="D193" s="112" t="s">
        <v>728</v>
      </c>
      <c r="E193" s="106" t="s">
        <v>726</v>
      </c>
      <c r="F193" s="103">
        <v>56000</v>
      </c>
      <c r="G193" s="105">
        <v>127120</v>
      </c>
      <c r="H193" s="103"/>
      <c r="I193" s="103">
        <v>127120</v>
      </c>
      <c r="J193" s="190">
        <v>42729</v>
      </c>
      <c r="K193" s="45" t="s">
        <v>2805</v>
      </c>
      <c r="L193" s="101" t="s">
        <v>189</v>
      </c>
      <c r="M193" s="102"/>
    </row>
    <row r="194" spans="1:13" ht="156.75" x14ac:dyDescent="0.25">
      <c r="A194" s="144">
        <f t="shared" si="2"/>
        <v>189</v>
      </c>
      <c r="B194" s="146">
        <v>2106</v>
      </c>
      <c r="C194" s="106" t="s">
        <v>448</v>
      </c>
      <c r="D194" s="112" t="s">
        <v>731</v>
      </c>
      <c r="E194" s="106" t="s">
        <v>729</v>
      </c>
      <c r="F194" s="103">
        <v>86000</v>
      </c>
      <c r="G194" s="105">
        <v>195220</v>
      </c>
      <c r="H194" s="103"/>
      <c r="I194" s="103">
        <v>195220</v>
      </c>
      <c r="J194" s="190">
        <v>42729</v>
      </c>
      <c r="K194" s="45" t="s">
        <v>2806</v>
      </c>
      <c r="L194" s="101" t="s">
        <v>189</v>
      </c>
      <c r="M194" s="102"/>
    </row>
    <row r="195" spans="1:13" ht="144.75" x14ac:dyDescent="0.25">
      <c r="A195" s="144">
        <f t="shared" si="2"/>
        <v>190</v>
      </c>
      <c r="B195" s="146">
        <v>2107</v>
      </c>
      <c r="C195" s="106" t="s">
        <v>457</v>
      </c>
      <c r="D195" s="112" t="s">
        <v>732</v>
      </c>
      <c r="E195" s="106" t="s">
        <v>730</v>
      </c>
      <c r="F195" s="103">
        <v>45000</v>
      </c>
      <c r="G195" s="105">
        <v>102150</v>
      </c>
      <c r="H195" s="103"/>
      <c r="I195" s="103">
        <v>102150</v>
      </c>
      <c r="J195" s="190">
        <v>42729</v>
      </c>
      <c r="K195" s="45" t="s">
        <v>2807</v>
      </c>
      <c r="L195" s="101" t="s">
        <v>189</v>
      </c>
      <c r="M195" s="102"/>
    </row>
    <row r="196" spans="1:13" ht="144.75" x14ac:dyDescent="0.25">
      <c r="A196" s="144">
        <f t="shared" si="2"/>
        <v>191</v>
      </c>
      <c r="B196" s="146">
        <v>2108</v>
      </c>
      <c r="C196" s="106" t="s">
        <v>459</v>
      </c>
      <c r="D196" s="112" t="s">
        <v>735</v>
      </c>
      <c r="E196" s="106" t="s">
        <v>733</v>
      </c>
      <c r="F196" s="103">
        <v>241500</v>
      </c>
      <c r="G196" s="105">
        <v>548205</v>
      </c>
      <c r="H196" s="103"/>
      <c r="I196" s="103">
        <v>548205</v>
      </c>
      <c r="J196" s="190">
        <v>42729</v>
      </c>
      <c r="K196" s="45" t="s">
        <v>2808</v>
      </c>
      <c r="L196" s="101" t="s">
        <v>189</v>
      </c>
      <c r="M196" s="102"/>
    </row>
    <row r="197" spans="1:13" ht="156.75" x14ac:dyDescent="0.25">
      <c r="A197" s="144">
        <f t="shared" si="2"/>
        <v>192</v>
      </c>
      <c r="B197" s="146">
        <v>2109</v>
      </c>
      <c r="C197" s="106" t="s">
        <v>1710</v>
      </c>
      <c r="D197" s="112" t="s">
        <v>1711</v>
      </c>
      <c r="E197" s="106" t="s">
        <v>734</v>
      </c>
      <c r="F197" s="103">
        <v>24000</v>
      </c>
      <c r="G197" s="105">
        <v>54480</v>
      </c>
      <c r="H197" s="103"/>
      <c r="I197" s="103">
        <v>54480</v>
      </c>
      <c r="J197" s="190">
        <v>42729</v>
      </c>
      <c r="K197" s="45" t="s">
        <v>2809</v>
      </c>
      <c r="L197" s="101"/>
      <c r="M197" s="102"/>
    </row>
    <row r="198" spans="1:13" ht="156.75" x14ac:dyDescent="0.25">
      <c r="A198" s="144">
        <f t="shared" si="2"/>
        <v>193</v>
      </c>
      <c r="B198" s="146">
        <v>2110</v>
      </c>
      <c r="C198" s="106" t="s">
        <v>463</v>
      </c>
      <c r="D198" s="112" t="s">
        <v>1709</v>
      </c>
      <c r="E198" s="106" t="s">
        <v>1708</v>
      </c>
      <c r="F198" s="103">
        <v>1337500</v>
      </c>
      <c r="G198" s="105">
        <v>3036125</v>
      </c>
      <c r="H198" s="103"/>
      <c r="I198" s="103">
        <v>3036125</v>
      </c>
      <c r="J198" s="190">
        <v>42729</v>
      </c>
      <c r="K198" s="45" t="s">
        <v>2810</v>
      </c>
      <c r="L198" s="101" t="s">
        <v>189</v>
      </c>
      <c r="M198" s="102"/>
    </row>
    <row r="199" spans="1:13" ht="156.75" x14ac:dyDescent="0.25">
      <c r="A199" s="144">
        <f t="shared" si="2"/>
        <v>194</v>
      </c>
      <c r="B199" s="146">
        <v>2111</v>
      </c>
      <c r="C199" s="106" t="s">
        <v>468</v>
      </c>
      <c r="D199" s="112" t="s">
        <v>738</v>
      </c>
      <c r="E199" s="106" t="s">
        <v>736</v>
      </c>
      <c r="F199" s="103">
        <v>14500</v>
      </c>
      <c r="G199" s="105">
        <v>32915</v>
      </c>
      <c r="H199" s="103"/>
      <c r="I199" s="103">
        <v>32915</v>
      </c>
      <c r="J199" s="190">
        <v>42729</v>
      </c>
      <c r="K199" s="45" t="s">
        <v>2811</v>
      </c>
      <c r="L199" s="101" t="s">
        <v>189</v>
      </c>
      <c r="M199" s="102"/>
    </row>
    <row r="200" spans="1:13" ht="144.75" x14ac:dyDescent="0.25">
      <c r="A200" s="144">
        <f t="shared" si="2"/>
        <v>195</v>
      </c>
      <c r="B200" s="146">
        <v>2112</v>
      </c>
      <c r="C200" s="106" t="s">
        <v>470</v>
      </c>
      <c r="D200" s="112" t="s">
        <v>739</v>
      </c>
      <c r="E200" s="106" t="s">
        <v>737</v>
      </c>
      <c r="F200" s="103">
        <v>680000</v>
      </c>
      <c r="G200" s="105">
        <v>1543600</v>
      </c>
      <c r="H200" s="103"/>
      <c r="I200" s="103">
        <v>1543600</v>
      </c>
      <c r="J200" s="190">
        <v>42729</v>
      </c>
      <c r="K200" s="45" t="s">
        <v>2812</v>
      </c>
      <c r="L200" s="101" t="s">
        <v>189</v>
      </c>
      <c r="M200" s="102"/>
    </row>
    <row r="201" spans="1:13" ht="156.75" x14ac:dyDescent="0.25">
      <c r="A201" s="144">
        <f t="shared" ref="A201:A264" si="3">A200+1</f>
        <v>196</v>
      </c>
      <c r="B201" s="146">
        <v>2113</v>
      </c>
      <c r="C201" s="106" t="s">
        <v>473</v>
      </c>
      <c r="D201" s="112" t="s">
        <v>742</v>
      </c>
      <c r="E201" s="106" t="s">
        <v>740</v>
      </c>
      <c r="F201" s="103">
        <v>21000</v>
      </c>
      <c r="G201" s="105">
        <v>47670</v>
      </c>
      <c r="H201" s="103"/>
      <c r="I201" s="103">
        <v>47670</v>
      </c>
      <c r="J201" s="190">
        <v>42729</v>
      </c>
      <c r="K201" s="45" t="s">
        <v>2813</v>
      </c>
      <c r="L201" s="101" t="s">
        <v>189</v>
      </c>
      <c r="M201" s="102"/>
    </row>
    <row r="202" spans="1:13" ht="156.75" x14ac:dyDescent="0.25">
      <c r="A202" s="144">
        <f t="shared" si="3"/>
        <v>197</v>
      </c>
      <c r="B202" s="146">
        <v>2114</v>
      </c>
      <c r="C202" s="106" t="s">
        <v>475</v>
      </c>
      <c r="D202" s="112" t="s">
        <v>743</v>
      </c>
      <c r="E202" s="106" t="s">
        <v>741</v>
      </c>
      <c r="F202" s="103">
        <v>2200</v>
      </c>
      <c r="G202" s="105">
        <v>4994</v>
      </c>
      <c r="H202" s="103"/>
      <c r="I202" s="103">
        <v>4994</v>
      </c>
      <c r="J202" s="190">
        <v>42732</v>
      </c>
      <c r="K202" s="45" t="s">
        <v>2814</v>
      </c>
      <c r="L202" s="101" t="s">
        <v>189</v>
      </c>
      <c r="M202" s="102"/>
    </row>
    <row r="203" spans="1:13" ht="168.75" x14ac:dyDescent="0.25">
      <c r="A203" s="144">
        <f t="shared" si="3"/>
        <v>198</v>
      </c>
      <c r="B203" s="146">
        <v>2115</v>
      </c>
      <c r="C203" s="106" t="s">
        <v>746</v>
      </c>
      <c r="D203" s="112" t="s">
        <v>617</v>
      </c>
      <c r="E203" s="106" t="s">
        <v>744</v>
      </c>
      <c r="F203" s="103">
        <v>35000</v>
      </c>
      <c r="G203" s="105">
        <v>85750</v>
      </c>
      <c r="H203" s="103"/>
      <c r="I203" s="103">
        <v>85750</v>
      </c>
      <c r="J203" s="190">
        <v>42732</v>
      </c>
      <c r="K203" s="45" t="s">
        <v>2815</v>
      </c>
      <c r="L203" s="101" t="s">
        <v>189</v>
      </c>
      <c r="M203" s="237" t="s">
        <v>3781</v>
      </c>
    </row>
    <row r="204" spans="1:13" ht="156.75" x14ac:dyDescent="0.25">
      <c r="A204" s="144">
        <f t="shared" si="3"/>
        <v>199</v>
      </c>
      <c r="B204" s="146">
        <v>2116</v>
      </c>
      <c r="C204" s="106" t="s">
        <v>747</v>
      </c>
      <c r="D204" s="112" t="s">
        <v>748</v>
      </c>
      <c r="E204" s="106" t="s">
        <v>745</v>
      </c>
      <c r="F204" s="103">
        <v>8000</v>
      </c>
      <c r="G204" s="105">
        <v>46080</v>
      </c>
      <c r="H204" s="103"/>
      <c r="I204" s="103">
        <v>46080</v>
      </c>
      <c r="J204" s="190">
        <v>42732</v>
      </c>
      <c r="K204" s="45" t="s">
        <v>2816</v>
      </c>
      <c r="L204" s="101" t="s">
        <v>189</v>
      </c>
      <c r="M204" s="237" t="s">
        <v>3781</v>
      </c>
    </row>
    <row r="205" spans="1:13" ht="156.75" x14ac:dyDescent="0.25">
      <c r="A205" s="144">
        <f t="shared" si="3"/>
        <v>200</v>
      </c>
      <c r="B205" s="146">
        <v>2117</v>
      </c>
      <c r="C205" s="106" t="s">
        <v>751</v>
      </c>
      <c r="D205" s="112" t="s">
        <v>752</v>
      </c>
      <c r="E205" s="106" t="s">
        <v>749</v>
      </c>
      <c r="F205" s="103">
        <v>108000</v>
      </c>
      <c r="G205" s="105">
        <v>245160</v>
      </c>
      <c r="H205" s="103"/>
      <c r="I205" s="103">
        <v>245160</v>
      </c>
      <c r="J205" s="190">
        <v>42732</v>
      </c>
      <c r="K205" s="45" t="s">
        <v>2817</v>
      </c>
      <c r="L205" s="101" t="s">
        <v>189</v>
      </c>
      <c r="M205" s="102"/>
    </row>
    <row r="206" spans="1:13" ht="156.75" x14ac:dyDescent="0.25">
      <c r="A206" s="144">
        <f t="shared" si="3"/>
        <v>201</v>
      </c>
      <c r="B206" s="146">
        <v>2118</v>
      </c>
      <c r="C206" s="106" t="s">
        <v>753</v>
      </c>
      <c r="D206" s="112" t="s">
        <v>742</v>
      </c>
      <c r="E206" s="106" t="s">
        <v>750</v>
      </c>
      <c r="F206" s="103">
        <v>2470000</v>
      </c>
      <c r="G206" s="105">
        <v>5606900</v>
      </c>
      <c r="H206" s="103"/>
      <c r="I206" s="103">
        <v>5606900</v>
      </c>
      <c r="J206" s="190">
        <v>42732</v>
      </c>
      <c r="K206" s="45" t="s">
        <v>2818</v>
      </c>
      <c r="L206" s="101" t="s">
        <v>189</v>
      </c>
      <c r="M206" s="102"/>
    </row>
    <row r="207" spans="1:13" ht="156.75" x14ac:dyDescent="0.25">
      <c r="A207" s="144">
        <f t="shared" si="3"/>
        <v>202</v>
      </c>
      <c r="B207" s="146">
        <v>2119</v>
      </c>
      <c r="C207" s="106" t="s">
        <v>496</v>
      </c>
      <c r="D207" s="112" t="s">
        <v>756</v>
      </c>
      <c r="E207" s="106" t="s">
        <v>754</v>
      </c>
      <c r="F207" s="103">
        <v>2051000</v>
      </c>
      <c r="G207" s="105">
        <v>4655770</v>
      </c>
      <c r="H207" s="103"/>
      <c r="I207" s="103">
        <v>4655770</v>
      </c>
      <c r="J207" s="190">
        <v>42732</v>
      </c>
      <c r="K207" s="45" t="s">
        <v>2819</v>
      </c>
      <c r="L207" s="101" t="s">
        <v>189</v>
      </c>
      <c r="M207" s="102"/>
    </row>
    <row r="208" spans="1:13" ht="156.75" x14ac:dyDescent="0.25">
      <c r="A208" s="144">
        <f t="shared" si="3"/>
        <v>203</v>
      </c>
      <c r="B208" s="146">
        <v>2120</v>
      </c>
      <c r="C208" s="106" t="s">
        <v>498</v>
      </c>
      <c r="D208" s="112" t="s">
        <v>757</v>
      </c>
      <c r="E208" s="106" t="s">
        <v>755</v>
      </c>
      <c r="F208" s="103">
        <v>26500</v>
      </c>
      <c r="G208" s="105">
        <v>60155</v>
      </c>
      <c r="H208" s="103"/>
      <c r="I208" s="103">
        <v>60155</v>
      </c>
      <c r="J208" s="190">
        <v>42732</v>
      </c>
      <c r="K208" s="45" t="s">
        <v>2820</v>
      </c>
      <c r="L208" s="101" t="s">
        <v>189</v>
      </c>
      <c r="M208" s="102"/>
    </row>
    <row r="209" spans="1:13" ht="168.75" x14ac:dyDescent="0.25">
      <c r="A209" s="144">
        <f t="shared" si="3"/>
        <v>204</v>
      </c>
      <c r="B209" s="146">
        <v>2121</v>
      </c>
      <c r="C209" s="106" t="s">
        <v>502</v>
      </c>
      <c r="D209" s="112" t="s">
        <v>757</v>
      </c>
      <c r="E209" s="106" t="s">
        <v>758</v>
      </c>
      <c r="F209" s="103">
        <v>39000</v>
      </c>
      <c r="G209" s="105">
        <v>88530</v>
      </c>
      <c r="H209" s="103"/>
      <c r="I209" s="103">
        <v>88530</v>
      </c>
      <c r="J209" s="190">
        <v>42732</v>
      </c>
      <c r="K209" s="45" t="s">
        <v>3436</v>
      </c>
      <c r="L209" s="101" t="s">
        <v>189</v>
      </c>
      <c r="M209" s="102"/>
    </row>
    <row r="210" spans="1:13" ht="156.75" x14ac:dyDescent="0.25">
      <c r="A210" s="144">
        <f t="shared" si="3"/>
        <v>205</v>
      </c>
      <c r="B210" s="146">
        <v>2122</v>
      </c>
      <c r="C210" s="106" t="s">
        <v>760</v>
      </c>
      <c r="D210" s="112" t="s">
        <v>761</v>
      </c>
      <c r="E210" s="106" t="s">
        <v>759</v>
      </c>
      <c r="F210" s="117">
        <v>350012.15999999997</v>
      </c>
      <c r="G210" s="105">
        <v>1018535.39</v>
      </c>
      <c r="H210" s="103"/>
      <c r="I210" s="103">
        <v>1018535.39</v>
      </c>
      <c r="J210" s="190">
        <v>42732</v>
      </c>
      <c r="K210" s="45" t="s">
        <v>2821</v>
      </c>
      <c r="L210" s="101" t="s">
        <v>189</v>
      </c>
      <c r="M210" s="102"/>
    </row>
    <row r="211" spans="1:13" ht="156.75" x14ac:dyDescent="0.25">
      <c r="A211" s="144">
        <f t="shared" si="3"/>
        <v>206</v>
      </c>
      <c r="B211" s="146">
        <v>2123</v>
      </c>
      <c r="C211" s="106" t="s">
        <v>640</v>
      </c>
      <c r="D211" s="112" t="s">
        <v>764</v>
      </c>
      <c r="E211" s="106" t="s">
        <v>762</v>
      </c>
      <c r="F211" s="103">
        <v>30300</v>
      </c>
      <c r="G211" s="105">
        <v>88173</v>
      </c>
      <c r="H211" s="103"/>
      <c r="I211" s="103">
        <v>88173</v>
      </c>
      <c r="J211" s="190">
        <v>42732</v>
      </c>
      <c r="K211" s="45" t="s">
        <v>2822</v>
      </c>
      <c r="L211" s="101" t="s">
        <v>189</v>
      </c>
      <c r="M211" s="102"/>
    </row>
    <row r="212" spans="1:13" ht="145.9" customHeight="1" x14ac:dyDescent="0.25">
      <c r="A212" s="144">
        <f t="shared" si="3"/>
        <v>207</v>
      </c>
      <c r="B212" s="146">
        <v>2124</v>
      </c>
      <c r="C212" s="106" t="s">
        <v>765</v>
      </c>
      <c r="D212" s="112" t="s">
        <v>766</v>
      </c>
      <c r="E212" s="106" t="s">
        <v>763</v>
      </c>
      <c r="F212" s="103">
        <v>31500</v>
      </c>
      <c r="G212" s="105">
        <v>91665</v>
      </c>
      <c r="H212" s="103"/>
      <c r="I212" s="103">
        <v>91665</v>
      </c>
      <c r="J212" s="190">
        <v>42732</v>
      </c>
      <c r="K212" s="45" t="s">
        <v>2824</v>
      </c>
      <c r="L212" s="101" t="s">
        <v>189</v>
      </c>
      <c r="M212" s="102"/>
    </row>
    <row r="213" spans="1:13" ht="137.44999999999999" customHeight="1" x14ac:dyDescent="0.25">
      <c r="A213" s="144">
        <f t="shared" si="3"/>
        <v>208</v>
      </c>
      <c r="B213" s="146">
        <v>2125</v>
      </c>
      <c r="C213" s="106" t="s">
        <v>769</v>
      </c>
      <c r="D213" s="112" t="s">
        <v>770</v>
      </c>
      <c r="E213" s="106" t="s">
        <v>767</v>
      </c>
      <c r="F213" s="103">
        <v>12000</v>
      </c>
      <c r="G213" s="105">
        <v>34920</v>
      </c>
      <c r="H213" s="103"/>
      <c r="I213" s="103">
        <v>34920</v>
      </c>
      <c r="J213" s="190">
        <v>42732</v>
      </c>
      <c r="K213" s="45" t="s">
        <v>2823</v>
      </c>
      <c r="L213" s="101" t="s">
        <v>189</v>
      </c>
      <c r="M213" s="102"/>
    </row>
    <row r="214" spans="1:13" ht="156.75" x14ac:dyDescent="0.25">
      <c r="A214" s="144">
        <f t="shared" si="3"/>
        <v>209</v>
      </c>
      <c r="B214" s="146">
        <v>2126</v>
      </c>
      <c r="C214" s="106" t="s">
        <v>771</v>
      </c>
      <c r="D214" s="112" t="s">
        <v>772</v>
      </c>
      <c r="E214" s="106" t="s">
        <v>768</v>
      </c>
      <c r="F214" s="103">
        <v>132000</v>
      </c>
      <c r="G214" s="105">
        <v>384120</v>
      </c>
      <c r="H214" s="103"/>
      <c r="I214" s="103">
        <v>384120</v>
      </c>
      <c r="J214" s="190">
        <v>42732</v>
      </c>
      <c r="K214" s="45" t="s">
        <v>2825</v>
      </c>
      <c r="L214" s="101" t="s">
        <v>189</v>
      </c>
      <c r="M214" s="237" t="s">
        <v>3781</v>
      </c>
    </row>
    <row r="215" spans="1:13" ht="144.6" customHeight="1" x14ac:dyDescent="0.25">
      <c r="A215" s="144">
        <f t="shared" si="3"/>
        <v>210</v>
      </c>
      <c r="B215" s="146">
        <v>2127</v>
      </c>
      <c r="C215" s="106" t="s">
        <v>261</v>
      </c>
      <c r="D215" s="112" t="s">
        <v>775</v>
      </c>
      <c r="E215" s="106" t="s">
        <v>773</v>
      </c>
      <c r="F215" s="103">
        <v>2001900</v>
      </c>
      <c r="G215" s="105">
        <v>5825529</v>
      </c>
      <c r="H215" s="103"/>
      <c r="I215" s="103">
        <v>5825529</v>
      </c>
      <c r="J215" s="190">
        <v>42732</v>
      </c>
      <c r="K215" s="45" t="s">
        <v>2826</v>
      </c>
      <c r="L215" s="101" t="s">
        <v>189</v>
      </c>
      <c r="M215" s="102"/>
    </row>
    <row r="216" spans="1:13" ht="146.44999999999999" customHeight="1" x14ac:dyDescent="0.25">
      <c r="A216" s="144">
        <f t="shared" si="3"/>
        <v>211</v>
      </c>
      <c r="B216" s="146">
        <v>2128</v>
      </c>
      <c r="C216" s="106" t="s">
        <v>776</v>
      </c>
      <c r="D216" s="112" t="s">
        <v>777</v>
      </c>
      <c r="E216" s="106" t="s">
        <v>774</v>
      </c>
      <c r="F216" s="103">
        <v>4791000</v>
      </c>
      <c r="G216" s="105">
        <v>13941810</v>
      </c>
      <c r="H216" s="103"/>
      <c r="I216" s="103">
        <v>13941810</v>
      </c>
      <c r="J216" s="190">
        <v>42732</v>
      </c>
      <c r="K216" s="45" t="s">
        <v>2827</v>
      </c>
      <c r="L216" s="101" t="s">
        <v>189</v>
      </c>
      <c r="M216" s="288" t="s">
        <v>2828</v>
      </c>
    </row>
    <row r="217" spans="1:13" ht="156.75" x14ac:dyDescent="0.25">
      <c r="A217" s="144">
        <f t="shared" si="3"/>
        <v>212</v>
      </c>
      <c r="B217" s="146">
        <v>2129</v>
      </c>
      <c r="C217" s="114" t="s">
        <v>780</v>
      </c>
      <c r="D217" s="41" t="s">
        <v>781</v>
      </c>
      <c r="E217" s="106" t="s">
        <v>778</v>
      </c>
      <c r="F217" s="103">
        <v>10600</v>
      </c>
      <c r="G217" s="105">
        <v>30846</v>
      </c>
      <c r="H217" s="103"/>
      <c r="I217" s="103">
        <v>30846</v>
      </c>
      <c r="J217" s="190">
        <v>42732</v>
      </c>
      <c r="K217" s="45" t="s">
        <v>2829</v>
      </c>
      <c r="L217" s="101" t="s">
        <v>189</v>
      </c>
      <c r="M217" s="102"/>
    </row>
    <row r="218" spans="1:13" ht="156.75" x14ac:dyDescent="0.25">
      <c r="A218" s="144">
        <f t="shared" si="3"/>
        <v>213</v>
      </c>
      <c r="B218" s="146">
        <v>2130</v>
      </c>
      <c r="C218" s="106" t="s">
        <v>782</v>
      </c>
      <c r="D218" s="112" t="s">
        <v>783</v>
      </c>
      <c r="E218" s="106" t="s">
        <v>779</v>
      </c>
      <c r="F218" s="103">
        <v>95000</v>
      </c>
      <c r="G218" s="105">
        <v>276450</v>
      </c>
      <c r="H218" s="103"/>
      <c r="I218" s="103">
        <v>276450</v>
      </c>
      <c r="J218" s="190">
        <v>42732</v>
      </c>
      <c r="K218" s="45" t="s">
        <v>2830</v>
      </c>
      <c r="L218" s="101" t="s">
        <v>189</v>
      </c>
      <c r="M218" s="237" t="s">
        <v>3780</v>
      </c>
    </row>
    <row r="219" spans="1:13" ht="156.75" x14ac:dyDescent="0.25">
      <c r="A219" s="144">
        <f t="shared" si="3"/>
        <v>214</v>
      </c>
      <c r="B219" s="146">
        <v>2131</v>
      </c>
      <c r="C219" s="106" t="s">
        <v>786</v>
      </c>
      <c r="D219" s="112" t="s">
        <v>787</v>
      </c>
      <c r="E219" s="106" t="s">
        <v>784</v>
      </c>
      <c r="F219" s="103">
        <v>21200</v>
      </c>
      <c r="G219" s="105">
        <v>61692</v>
      </c>
      <c r="H219" s="103"/>
      <c r="I219" s="103">
        <v>61692</v>
      </c>
      <c r="J219" s="190">
        <v>42732</v>
      </c>
      <c r="K219" s="45" t="s">
        <v>2831</v>
      </c>
      <c r="L219" s="101" t="s">
        <v>189</v>
      </c>
      <c r="M219" s="46"/>
    </row>
    <row r="220" spans="1:13" ht="157.9" customHeight="1" x14ac:dyDescent="0.25">
      <c r="A220" s="144">
        <f t="shared" si="3"/>
        <v>215</v>
      </c>
      <c r="B220" s="146">
        <v>2132</v>
      </c>
      <c r="C220" s="106" t="s">
        <v>788</v>
      </c>
      <c r="D220" s="112" t="s">
        <v>789</v>
      </c>
      <c r="E220" s="106" t="s">
        <v>785</v>
      </c>
      <c r="F220" s="103">
        <v>1328700</v>
      </c>
      <c r="G220" s="105">
        <v>3866517</v>
      </c>
      <c r="H220" s="103"/>
      <c r="I220" s="103">
        <v>3866517</v>
      </c>
      <c r="J220" s="190">
        <v>42732</v>
      </c>
      <c r="K220" s="45" t="s">
        <v>2832</v>
      </c>
      <c r="L220" s="101" t="s">
        <v>189</v>
      </c>
      <c r="M220" s="288" t="s">
        <v>2833</v>
      </c>
    </row>
    <row r="221" spans="1:13" ht="156.75" x14ac:dyDescent="0.25">
      <c r="A221" s="144">
        <f t="shared" si="3"/>
        <v>216</v>
      </c>
      <c r="B221" s="146">
        <v>2133</v>
      </c>
      <c r="C221" s="106" t="s">
        <v>275</v>
      </c>
      <c r="D221" s="112" t="s">
        <v>792</v>
      </c>
      <c r="E221" s="106" t="s">
        <v>790</v>
      </c>
      <c r="F221" s="103">
        <v>287700</v>
      </c>
      <c r="G221" s="105">
        <v>837207</v>
      </c>
      <c r="H221" s="103"/>
      <c r="I221" s="103">
        <v>837207</v>
      </c>
      <c r="J221" s="190">
        <v>42732</v>
      </c>
      <c r="K221" s="45" t="s">
        <v>2834</v>
      </c>
      <c r="L221" s="101" t="s">
        <v>189</v>
      </c>
      <c r="M221" s="102"/>
    </row>
    <row r="222" spans="1:13" ht="156.75" x14ac:dyDescent="0.25">
      <c r="A222" s="144">
        <f t="shared" si="3"/>
        <v>217</v>
      </c>
      <c r="B222" s="146">
        <v>2134</v>
      </c>
      <c r="C222" s="106" t="s">
        <v>793</v>
      </c>
      <c r="D222" s="112" t="s">
        <v>794</v>
      </c>
      <c r="E222" s="106" t="s">
        <v>791</v>
      </c>
      <c r="F222" s="103">
        <v>16000</v>
      </c>
      <c r="G222" s="105">
        <v>46560</v>
      </c>
      <c r="H222" s="103"/>
      <c r="I222" s="103">
        <v>46560</v>
      </c>
      <c r="J222" s="190">
        <v>42733</v>
      </c>
      <c r="K222" s="45" t="s">
        <v>2835</v>
      </c>
      <c r="L222" s="101" t="s">
        <v>189</v>
      </c>
      <c r="M222" s="102"/>
    </row>
    <row r="223" spans="1:13" ht="156.75" x14ac:dyDescent="0.25">
      <c r="A223" s="144">
        <f t="shared" si="3"/>
        <v>218</v>
      </c>
      <c r="B223" s="146">
        <v>2135</v>
      </c>
      <c r="C223" s="106" t="s">
        <v>797</v>
      </c>
      <c r="D223" s="112" t="s">
        <v>798</v>
      </c>
      <c r="E223" s="106" t="s">
        <v>795</v>
      </c>
      <c r="F223" s="103">
        <v>900200</v>
      </c>
      <c r="G223" s="105">
        <v>2619582</v>
      </c>
      <c r="H223" s="103"/>
      <c r="I223" s="103">
        <v>2619582</v>
      </c>
      <c r="J223" s="190">
        <v>42732</v>
      </c>
      <c r="K223" s="45" t="s">
        <v>2836</v>
      </c>
      <c r="L223" s="101" t="s">
        <v>189</v>
      </c>
      <c r="M223" s="102"/>
    </row>
    <row r="224" spans="1:13" ht="144.75" x14ac:dyDescent="0.25">
      <c r="A224" s="144">
        <f t="shared" si="3"/>
        <v>219</v>
      </c>
      <c r="B224" s="146">
        <v>2136</v>
      </c>
      <c r="C224" s="106" t="s">
        <v>799</v>
      </c>
      <c r="D224" s="112" t="s">
        <v>800</v>
      </c>
      <c r="E224" s="106" t="s">
        <v>796</v>
      </c>
      <c r="F224" s="103">
        <v>24900</v>
      </c>
      <c r="G224" s="105">
        <v>72459</v>
      </c>
      <c r="H224" s="103"/>
      <c r="I224" s="103">
        <v>72459</v>
      </c>
      <c r="J224" s="190">
        <v>42733</v>
      </c>
      <c r="K224" s="45" t="s">
        <v>2837</v>
      </c>
      <c r="L224" s="101" t="s">
        <v>189</v>
      </c>
      <c r="M224" s="102"/>
    </row>
    <row r="225" spans="1:13" ht="156.75" x14ac:dyDescent="0.25">
      <c r="A225" s="144">
        <f t="shared" si="3"/>
        <v>220</v>
      </c>
      <c r="B225" s="146">
        <v>2137</v>
      </c>
      <c r="C225" s="106" t="s">
        <v>803</v>
      </c>
      <c r="D225" s="112" t="s">
        <v>804</v>
      </c>
      <c r="E225" s="106" t="s">
        <v>801</v>
      </c>
      <c r="F225" s="103">
        <v>93700</v>
      </c>
      <c r="G225" s="105">
        <v>272667</v>
      </c>
      <c r="H225" s="103"/>
      <c r="I225" s="103">
        <v>272667</v>
      </c>
      <c r="J225" s="190">
        <v>42733</v>
      </c>
      <c r="K225" s="45" t="s">
        <v>2838</v>
      </c>
      <c r="L225" s="101" t="s">
        <v>189</v>
      </c>
      <c r="M225" s="102"/>
    </row>
    <row r="226" spans="1:13" ht="156.75" x14ac:dyDescent="0.25">
      <c r="A226" s="144">
        <f t="shared" si="3"/>
        <v>221</v>
      </c>
      <c r="B226" s="146">
        <v>2138</v>
      </c>
      <c r="C226" s="106" t="s">
        <v>805</v>
      </c>
      <c r="D226" s="112" t="s">
        <v>806</v>
      </c>
      <c r="E226" s="106" t="s">
        <v>802</v>
      </c>
      <c r="F226" s="103">
        <v>16600</v>
      </c>
      <c r="G226" s="105">
        <v>48306</v>
      </c>
      <c r="H226" s="103"/>
      <c r="I226" s="103">
        <v>48306</v>
      </c>
      <c r="J226" s="190">
        <v>42733</v>
      </c>
      <c r="K226" s="45" t="s">
        <v>2839</v>
      </c>
      <c r="L226" s="101" t="s">
        <v>189</v>
      </c>
      <c r="M226" s="102"/>
    </row>
    <row r="227" spans="1:13" ht="156.75" x14ac:dyDescent="0.25">
      <c r="A227" s="144">
        <f t="shared" si="3"/>
        <v>222</v>
      </c>
      <c r="B227" s="146">
        <v>2139</v>
      </c>
      <c r="C227" s="106" t="s">
        <v>809</v>
      </c>
      <c r="D227" s="112" t="s">
        <v>810</v>
      </c>
      <c r="E227" s="106" t="s">
        <v>807</v>
      </c>
      <c r="F227" s="118">
        <v>20900</v>
      </c>
      <c r="G227" s="119">
        <v>60819</v>
      </c>
      <c r="H227" s="118"/>
      <c r="I227" s="118">
        <v>60819</v>
      </c>
      <c r="J227" s="190">
        <v>42733</v>
      </c>
      <c r="K227" s="45" t="s">
        <v>2840</v>
      </c>
      <c r="L227" s="101" t="s">
        <v>189</v>
      </c>
      <c r="M227" s="102"/>
    </row>
    <row r="228" spans="1:13" ht="156.75" x14ac:dyDescent="0.25">
      <c r="A228" s="144">
        <f t="shared" si="3"/>
        <v>223</v>
      </c>
      <c r="B228" s="146">
        <v>2140</v>
      </c>
      <c r="C228" s="106" t="s">
        <v>811</v>
      </c>
      <c r="D228" s="112" t="s">
        <v>812</v>
      </c>
      <c r="E228" s="106" t="s">
        <v>808</v>
      </c>
      <c r="F228" s="110">
        <v>10400</v>
      </c>
      <c r="G228" s="111">
        <v>30264</v>
      </c>
      <c r="H228" s="110"/>
      <c r="I228" s="110">
        <v>30264</v>
      </c>
      <c r="J228" s="190">
        <v>42733</v>
      </c>
      <c r="K228" s="45" t="s">
        <v>2841</v>
      </c>
      <c r="L228" s="101" t="s">
        <v>189</v>
      </c>
      <c r="M228" s="102"/>
    </row>
    <row r="229" spans="1:13" ht="156.75" x14ac:dyDescent="0.25">
      <c r="A229" s="144">
        <f t="shared" si="3"/>
        <v>224</v>
      </c>
      <c r="B229" s="146">
        <v>2141</v>
      </c>
      <c r="C229" s="106" t="s">
        <v>815</v>
      </c>
      <c r="D229" s="112" t="s">
        <v>816</v>
      </c>
      <c r="E229" s="106" t="s">
        <v>813</v>
      </c>
      <c r="F229" s="110">
        <v>14100</v>
      </c>
      <c r="G229" s="111">
        <v>41031</v>
      </c>
      <c r="H229" s="110"/>
      <c r="I229" s="110">
        <v>41031</v>
      </c>
      <c r="J229" s="190">
        <v>42733</v>
      </c>
      <c r="K229" s="45" t="s">
        <v>2842</v>
      </c>
      <c r="L229" s="101" t="s">
        <v>189</v>
      </c>
      <c r="M229" s="102"/>
    </row>
    <row r="230" spans="1:13" ht="156.75" x14ac:dyDescent="0.25">
      <c r="A230" s="144">
        <f t="shared" si="3"/>
        <v>225</v>
      </c>
      <c r="B230" s="146">
        <v>2142</v>
      </c>
      <c r="C230" s="106" t="s">
        <v>317</v>
      </c>
      <c r="D230" s="112" t="s">
        <v>817</v>
      </c>
      <c r="E230" s="106" t="s">
        <v>814</v>
      </c>
      <c r="F230" s="110">
        <v>540000</v>
      </c>
      <c r="G230" s="111">
        <v>1571400</v>
      </c>
      <c r="H230" s="110"/>
      <c r="I230" s="110">
        <v>1571400</v>
      </c>
      <c r="J230" s="190">
        <v>42733</v>
      </c>
      <c r="K230" s="45" t="s">
        <v>2843</v>
      </c>
      <c r="L230" s="101" t="s">
        <v>189</v>
      </c>
      <c r="M230" s="237" t="s">
        <v>3770</v>
      </c>
    </row>
    <row r="231" spans="1:13" ht="156.75" x14ac:dyDescent="0.25">
      <c r="A231" s="144">
        <f t="shared" si="3"/>
        <v>226</v>
      </c>
      <c r="B231" s="146">
        <v>2143</v>
      </c>
      <c r="C231" s="106" t="s">
        <v>348</v>
      </c>
      <c r="D231" s="112" t="s">
        <v>820</v>
      </c>
      <c r="E231" s="106" t="s">
        <v>818</v>
      </c>
      <c r="F231" s="110">
        <v>20000</v>
      </c>
      <c r="G231" s="111">
        <v>58200</v>
      </c>
      <c r="H231" s="110"/>
      <c r="I231" s="110">
        <v>58200</v>
      </c>
      <c r="J231" s="190">
        <v>42733</v>
      </c>
      <c r="K231" s="45" t="s">
        <v>2844</v>
      </c>
      <c r="L231" s="101" t="s">
        <v>189</v>
      </c>
      <c r="M231" s="102"/>
    </row>
    <row r="232" spans="1:13" ht="124.5" x14ac:dyDescent="0.25">
      <c r="A232" s="230">
        <f t="shared" si="3"/>
        <v>227</v>
      </c>
      <c r="B232" s="231">
        <v>2144</v>
      </c>
      <c r="C232" s="232" t="s">
        <v>821</v>
      </c>
      <c r="D232" s="65" t="s">
        <v>822</v>
      </c>
      <c r="E232" s="232" t="s">
        <v>819</v>
      </c>
      <c r="F232" s="233">
        <v>19000</v>
      </c>
      <c r="G232" s="234">
        <v>55290</v>
      </c>
      <c r="H232" s="233"/>
      <c r="I232" s="233">
        <v>55290</v>
      </c>
      <c r="J232" s="235">
        <v>42733</v>
      </c>
      <c r="K232" s="236" t="s">
        <v>2845</v>
      </c>
      <c r="L232" s="237" t="s">
        <v>189</v>
      </c>
      <c r="M232" s="238"/>
    </row>
    <row r="233" spans="1:13" ht="135.75" x14ac:dyDescent="0.25">
      <c r="A233" s="230">
        <f t="shared" si="3"/>
        <v>228</v>
      </c>
      <c r="B233" s="231">
        <v>2145</v>
      </c>
      <c r="C233" s="232" t="s">
        <v>251</v>
      </c>
      <c r="D233" s="65" t="s">
        <v>825</v>
      </c>
      <c r="E233" s="232" t="s">
        <v>823</v>
      </c>
      <c r="F233" s="233">
        <v>12600</v>
      </c>
      <c r="G233" s="234">
        <v>36666</v>
      </c>
      <c r="H233" s="233"/>
      <c r="I233" s="233">
        <v>36666</v>
      </c>
      <c r="J233" s="235">
        <v>42733</v>
      </c>
      <c r="K233" s="236" t="s">
        <v>3437</v>
      </c>
      <c r="L233" s="237" t="s">
        <v>189</v>
      </c>
      <c r="M233" s="238"/>
    </row>
    <row r="234" spans="1:13" ht="135.75" x14ac:dyDescent="0.25">
      <c r="A234" s="230">
        <f t="shared" si="3"/>
        <v>229</v>
      </c>
      <c r="B234" s="231">
        <v>2146</v>
      </c>
      <c r="C234" s="232" t="s">
        <v>270</v>
      </c>
      <c r="D234" s="65" t="s">
        <v>826</v>
      </c>
      <c r="E234" s="232" t="s">
        <v>824</v>
      </c>
      <c r="F234" s="233">
        <v>71000</v>
      </c>
      <c r="G234" s="234">
        <v>206610</v>
      </c>
      <c r="H234" s="233"/>
      <c r="I234" s="233">
        <v>206610</v>
      </c>
      <c r="J234" s="235">
        <v>42733</v>
      </c>
      <c r="K234" s="236" t="s">
        <v>3438</v>
      </c>
      <c r="L234" s="237" t="s">
        <v>189</v>
      </c>
      <c r="M234" s="238"/>
    </row>
    <row r="235" spans="1:13" ht="135.75" x14ac:dyDescent="0.25">
      <c r="A235" s="230">
        <f t="shared" si="3"/>
        <v>230</v>
      </c>
      <c r="B235" s="231">
        <v>2147</v>
      </c>
      <c r="C235" s="232" t="s">
        <v>829</v>
      </c>
      <c r="D235" s="65" t="s">
        <v>830</v>
      </c>
      <c r="E235" s="239" t="s">
        <v>827</v>
      </c>
      <c r="F235" s="233">
        <v>48800</v>
      </c>
      <c r="G235" s="234">
        <v>142008</v>
      </c>
      <c r="H235" s="233"/>
      <c r="I235" s="233">
        <v>142008</v>
      </c>
      <c r="J235" s="235">
        <v>42733</v>
      </c>
      <c r="K235" s="236" t="s">
        <v>2846</v>
      </c>
      <c r="L235" s="237" t="s">
        <v>189</v>
      </c>
      <c r="M235" s="238"/>
    </row>
    <row r="236" spans="1:13" ht="147" x14ac:dyDescent="0.25">
      <c r="A236" s="230">
        <f t="shared" si="3"/>
        <v>231</v>
      </c>
      <c r="B236" s="231">
        <v>2148</v>
      </c>
      <c r="C236" s="232" t="s">
        <v>831</v>
      </c>
      <c r="D236" s="65" t="s">
        <v>832</v>
      </c>
      <c r="E236" s="239" t="s">
        <v>828</v>
      </c>
      <c r="F236" s="233">
        <v>1347200</v>
      </c>
      <c r="G236" s="234">
        <v>3920352</v>
      </c>
      <c r="H236" s="233"/>
      <c r="I236" s="233">
        <v>3920352</v>
      </c>
      <c r="J236" s="235">
        <v>42733</v>
      </c>
      <c r="K236" s="236" t="s">
        <v>2847</v>
      </c>
      <c r="L236" s="237" t="s">
        <v>189</v>
      </c>
      <c r="M236" s="238"/>
    </row>
    <row r="237" spans="1:13" ht="135.75" x14ac:dyDescent="0.25">
      <c r="A237" s="230">
        <f t="shared" si="3"/>
        <v>232</v>
      </c>
      <c r="B237" s="231">
        <v>2149</v>
      </c>
      <c r="C237" s="232" t="s">
        <v>365</v>
      </c>
      <c r="D237" s="65" t="s">
        <v>835</v>
      </c>
      <c r="E237" s="232" t="s">
        <v>833</v>
      </c>
      <c r="F237" s="233">
        <v>403000</v>
      </c>
      <c r="G237" s="234">
        <v>1172730</v>
      </c>
      <c r="H237" s="233"/>
      <c r="I237" s="233">
        <v>1172730</v>
      </c>
      <c r="J237" s="235">
        <v>42733</v>
      </c>
      <c r="K237" s="236" t="s">
        <v>2848</v>
      </c>
      <c r="L237" s="237" t="s">
        <v>189</v>
      </c>
      <c r="M237" s="238"/>
    </row>
    <row r="238" spans="1:13" ht="135.75" x14ac:dyDescent="0.25">
      <c r="A238" s="230">
        <f t="shared" si="3"/>
        <v>233</v>
      </c>
      <c r="B238" s="231">
        <v>2150</v>
      </c>
      <c r="C238" s="232" t="s">
        <v>836</v>
      </c>
      <c r="D238" s="65" t="s">
        <v>837</v>
      </c>
      <c r="E238" s="232" t="s">
        <v>834</v>
      </c>
      <c r="F238" s="233">
        <v>23900</v>
      </c>
      <c r="G238" s="234">
        <v>69549</v>
      </c>
      <c r="H238" s="233"/>
      <c r="I238" s="233">
        <v>69549</v>
      </c>
      <c r="J238" s="235">
        <v>42733</v>
      </c>
      <c r="K238" s="236" t="s">
        <v>2849</v>
      </c>
      <c r="L238" s="237" t="s">
        <v>189</v>
      </c>
      <c r="M238" s="238"/>
    </row>
    <row r="239" spans="1:13" ht="133.9" customHeight="1" x14ac:dyDescent="0.25">
      <c r="A239" s="230">
        <f t="shared" si="3"/>
        <v>234</v>
      </c>
      <c r="B239" s="231">
        <v>2151</v>
      </c>
      <c r="C239" s="232" t="s">
        <v>294</v>
      </c>
      <c r="D239" s="65" t="s">
        <v>840</v>
      </c>
      <c r="E239" s="232" t="s">
        <v>838</v>
      </c>
      <c r="F239" s="233">
        <v>13800</v>
      </c>
      <c r="G239" s="234">
        <v>40158</v>
      </c>
      <c r="H239" s="233"/>
      <c r="I239" s="233">
        <v>40158</v>
      </c>
      <c r="J239" s="235">
        <v>42733</v>
      </c>
      <c r="K239" s="236" t="s">
        <v>2850</v>
      </c>
      <c r="L239" s="237" t="s">
        <v>189</v>
      </c>
      <c r="M239" s="238"/>
    </row>
    <row r="240" spans="1:13" ht="150" customHeight="1" x14ac:dyDescent="0.25">
      <c r="A240" s="230">
        <f t="shared" si="3"/>
        <v>235</v>
      </c>
      <c r="B240" s="231">
        <v>2152</v>
      </c>
      <c r="C240" s="232" t="s">
        <v>841</v>
      </c>
      <c r="D240" s="65" t="s">
        <v>842</v>
      </c>
      <c r="E240" s="232" t="s">
        <v>839</v>
      </c>
      <c r="F240" s="233">
        <v>981501</v>
      </c>
      <c r="G240" s="234">
        <v>2404677.4500000002</v>
      </c>
      <c r="H240" s="233"/>
      <c r="I240" s="233">
        <v>2404677.4500000002</v>
      </c>
      <c r="J240" s="235">
        <v>42733</v>
      </c>
      <c r="K240" s="236" t="s">
        <v>2851</v>
      </c>
      <c r="L240" s="237" t="s">
        <v>189</v>
      </c>
      <c r="M240" s="238"/>
    </row>
    <row r="241" spans="1:13" ht="158.25" x14ac:dyDescent="0.25">
      <c r="A241" s="230">
        <f t="shared" si="3"/>
        <v>236</v>
      </c>
      <c r="B241" s="231">
        <v>2153</v>
      </c>
      <c r="C241" s="232" t="s">
        <v>848</v>
      </c>
      <c r="D241" s="65" t="s">
        <v>849</v>
      </c>
      <c r="E241" s="232" t="s">
        <v>843</v>
      </c>
      <c r="F241" s="233">
        <v>2817501</v>
      </c>
      <c r="G241" s="234">
        <v>6902877.4500000002</v>
      </c>
      <c r="H241" s="233"/>
      <c r="I241" s="233">
        <v>6902877.4500000002</v>
      </c>
      <c r="J241" s="235">
        <v>42733</v>
      </c>
      <c r="K241" s="236" t="s">
        <v>2852</v>
      </c>
      <c r="L241" s="237" t="s">
        <v>189</v>
      </c>
      <c r="M241" s="289" t="s">
        <v>845</v>
      </c>
    </row>
    <row r="242" spans="1:13" ht="158.25" x14ac:dyDescent="0.25">
      <c r="A242" s="230">
        <f t="shared" si="3"/>
        <v>237</v>
      </c>
      <c r="B242" s="231">
        <v>2154</v>
      </c>
      <c r="C242" s="232" t="s">
        <v>846</v>
      </c>
      <c r="D242" s="65" t="s">
        <v>847</v>
      </c>
      <c r="E242" s="232" t="s">
        <v>844</v>
      </c>
      <c r="F242" s="233">
        <v>380001</v>
      </c>
      <c r="G242" s="234">
        <v>931002.45</v>
      </c>
      <c r="H242" s="233"/>
      <c r="I242" s="233">
        <v>931002.45</v>
      </c>
      <c r="J242" s="235">
        <v>42732</v>
      </c>
      <c r="K242" s="236" t="s">
        <v>2853</v>
      </c>
      <c r="L242" s="237" t="s">
        <v>189</v>
      </c>
      <c r="M242" s="289" t="s">
        <v>845</v>
      </c>
    </row>
    <row r="243" spans="1:13" ht="166.9" customHeight="1" x14ac:dyDescent="0.25">
      <c r="A243" s="230">
        <f t="shared" si="3"/>
        <v>238</v>
      </c>
      <c r="B243" s="231">
        <v>2155</v>
      </c>
      <c r="C243" s="232" t="s">
        <v>852</v>
      </c>
      <c r="D243" s="65" t="s">
        <v>853</v>
      </c>
      <c r="E243" s="232" t="s">
        <v>850</v>
      </c>
      <c r="F243" s="233">
        <v>1219000</v>
      </c>
      <c r="G243" s="234">
        <v>2986550</v>
      </c>
      <c r="H243" s="233"/>
      <c r="I243" s="233">
        <v>2986550</v>
      </c>
      <c r="J243" s="235">
        <v>42732</v>
      </c>
      <c r="K243" s="236" t="s">
        <v>2854</v>
      </c>
      <c r="L243" s="237" t="s">
        <v>189</v>
      </c>
      <c r="M243" s="289" t="s">
        <v>845</v>
      </c>
    </row>
    <row r="244" spans="1:13" ht="158.25" x14ac:dyDescent="0.25">
      <c r="A244" s="230">
        <f t="shared" si="3"/>
        <v>239</v>
      </c>
      <c r="B244" s="231">
        <v>2156</v>
      </c>
      <c r="C244" s="232" t="s">
        <v>854</v>
      </c>
      <c r="D244" s="65" t="s">
        <v>855</v>
      </c>
      <c r="E244" s="232" t="s">
        <v>851</v>
      </c>
      <c r="F244" s="233">
        <v>608201</v>
      </c>
      <c r="G244" s="234">
        <v>1490092.45</v>
      </c>
      <c r="H244" s="233"/>
      <c r="I244" s="233">
        <v>1490092.45</v>
      </c>
      <c r="J244" s="235">
        <v>42732</v>
      </c>
      <c r="K244" s="236" t="s">
        <v>2855</v>
      </c>
      <c r="L244" s="237" t="s">
        <v>189</v>
      </c>
      <c r="M244" s="289" t="s">
        <v>845</v>
      </c>
    </row>
    <row r="245" spans="1:13" ht="169.5" x14ac:dyDescent="0.25">
      <c r="A245" s="230">
        <f t="shared" si="3"/>
        <v>240</v>
      </c>
      <c r="B245" s="231">
        <v>2157</v>
      </c>
      <c r="C245" s="232" t="s">
        <v>859</v>
      </c>
      <c r="D245" s="65" t="s">
        <v>860</v>
      </c>
      <c r="E245" s="232" t="s">
        <v>856</v>
      </c>
      <c r="F245" s="233">
        <v>649201</v>
      </c>
      <c r="G245" s="234">
        <v>1590542.45</v>
      </c>
      <c r="H245" s="233"/>
      <c r="I245" s="233">
        <v>1590542.45</v>
      </c>
      <c r="J245" s="235">
        <v>42732</v>
      </c>
      <c r="K245" s="236" t="s">
        <v>2856</v>
      </c>
      <c r="L245" s="237" t="s">
        <v>189</v>
      </c>
      <c r="M245" s="289" t="s">
        <v>858</v>
      </c>
    </row>
    <row r="246" spans="1:13" ht="147" x14ac:dyDescent="0.25">
      <c r="A246" s="230">
        <f t="shared" si="3"/>
        <v>241</v>
      </c>
      <c r="B246" s="231">
        <v>2158</v>
      </c>
      <c r="C246" s="232" t="s">
        <v>861</v>
      </c>
      <c r="D246" s="65" t="s">
        <v>862</v>
      </c>
      <c r="E246" s="232" t="s">
        <v>857</v>
      </c>
      <c r="F246" s="233">
        <v>32000</v>
      </c>
      <c r="G246" s="234">
        <v>78400</v>
      </c>
      <c r="H246" s="233"/>
      <c r="I246" s="233">
        <v>78400</v>
      </c>
      <c r="J246" s="235">
        <v>42732</v>
      </c>
      <c r="K246" s="236" t="s">
        <v>2857</v>
      </c>
      <c r="L246" s="237" t="s">
        <v>189</v>
      </c>
      <c r="M246" s="240"/>
    </row>
    <row r="247" spans="1:13" ht="169.5" x14ac:dyDescent="0.25">
      <c r="A247" s="230">
        <f t="shared" si="3"/>
        <v>242</v>
      </c>
      <c r="B247" s="231">
        <v>2159</v>
      </c>
      <c r="C247" s="232" t="s">
        <v>866</v>
      </c>
      <c r="D247" s="65" t="s">
        <v>867</v>
      </c>
      <c r="E247" s="232" t="s">
        <v>863</v>
      </c>
      <c r="F247" s="233">
        <v>445701</v>
      </c>
      <c r="G247" s="234">
        <v>1091967.45</v>
      </c>
      <c r="H247" s="233"/>
      <c r="I247" s="233">
        <v>1091967.45</v>
      </c>
      <c r="J247" s="235">
        <v>42733</v>
      </c>
      <c r="K247" s="236" t="s">
        <v>865</v>
      </c>
      <c r="L247" s="237" t="s">
        <v>189</v>
      </c>
      <c r="M247" s="289" t="s">
        <v>858</v>
      </c>
    </row>
    <row r="248" spans="1:13" ht="147" x14ac:dyDescent="0.25">
      <c r="A248" s="230">
        <f t="shared" si="3"/>
        <v>243</v>
      </c>
      <c r="B248" s="231">
        <v>2160</v>
      </c>
      <c r="C248" s="232" t="s">
        <v>868</v>
      </c>
      <c r="D248" s="65" t="s">
        <v>869</v>
      </c>
      <c r="E248" s="232" t="s">
        <v>864</v>
      </c>
      <c r="F248" s="233">
        <v>311601</v>
      </c>
      <c r="G248" s="234">
        <v>763422.45</v>
      </c>
      <c r="H248" s="233"/>
      <c r="I248" s="233">
        <v>763422.45</v>
      </c>
      <c r="J248" s="235">
        <v>42733</v>
      </c>
      <c r="K248" s="236" t="s">
        <v>2858</v>
      </c>
      <c r="L248" s="237" t="s">
        <v>189</v>
      </c>
      <c r="M248" s="240"/>
    </row>
    <row r="249" spans="1:13" ht="147" x14ac:dyDescent="0.25">
      <c r="A249" s="230">
        <f t="shared" si="3"/>
        <v>244</v>
      </c>
      <c r="B249" s="231">
        <v>2161</v>
      </c>
      <c r="C249" s="232" t="s">
        <v>872</v>
      </c>
      <c r="D249" s="65" t="s">
        <v>873</v>
      </c>
      <c r="E249" s="232" t="s">
        <v>870</v>
      </c>
      <c r="F249" s="233">
        <v>9000</v>
      </c>
      <c r="G249" s="234">
        <v>22050</v>
      </c>
      <c r="H249" s="233"/>
      <c r="I249" s="233">
        <v>22050</v>
      </c>
      <c r="J249" s="235">
        <v>42733</v>
      </c>
      <c r="K249" s="236" t="s">
        <v>2859</v>
      </c>
      <c r="L249" s="237" t="s">
        <v>189</v>
      </c>
      <c r="M249" s="238"/>
    </row>
    <row r="250" spans="1:13" ht="147" x14ac:dyDescent="0.25">
      <c r="A250" s="230">
        <f t="shared" si="3"/>
        <v>245</v>
      </c>
      <c r="B250" s="231">
        <v>2162</v>
      </c>
      <c r="C250" s="232" t="s">
        <v>874</v>
      </c>
      <c r="D250" s="65" t="s">
        <v>875</v>
      </c>
      <c r="E250" s="232" t="s">
        <v>871</v>
      </c>
      <c r="F250" s="233">
        <v>25000</v>
      </c>
      <c r="G250" s="234">
        <v>61250</v>
      </c>
      <c r="H250" s="233"/>
      <c r="I250" s="233">
        <v>61250</v>
      </c>
      <c r="J250" s="235">
        <v>42733</v>
      </c>
      <c r="K250" s="236" t="s">
        <v>2860</v>
      </c>
      <c r="L250" s="237" t="s">
        <v>189</v>
      </c>
      <c r="M250" s="238"/>
    </row>
    <row r="251" spans="1:13" ht="147" x14ac:dyDescent="0.25">
      <c r="A251" s="230">
        <f t="shared" si="3"/>
        <v>246</v>
      </c>
      <c r="B251" s="231">
        <v>2163</v>
      </c>
      <c r="C251" s="232" t="s">
        <v>878</v>
      </c>
      <c r="D251" s="65" t="s">
        <v>879</v>
      </c>
      <c r="E251" s="232" t="s">
        <v>876</v>
      </c>
      <c r="F251" s="233">
        <v>116000</v>
      </c>
      <c r="G251" s="234">
        <v>284200</v>
      </c>
      <c r="H251" s="233"/>
      <c r="I251" s="233">
        <v>284200</v>
      </c>
      <c r="J251" s="235">
        <v>42733</v>
      </c>
      <c r="K251" s="236" t="s">
        <v>2861</v>
      </c>
      <c r="L251" s="237" t="s">
        <v>189</v>
      </c>
      <c r="M251" s="238"/>
    </row>
    <row r="252" spans="1:13" ht="147" x14ac:dyDescent="0.25">
      <c r="A252" s="230">
        <f t="shared" si="3"/>
        <v>247</v>
      </c>
      <c r="B252" s="231">
        <v>2164</v>
      </c>
      <c r="C252" s="232" t="s">
        <v>880</v>
      </c>
      <c r="D252" s="65" t="s">
        <v>881</v>
      </c>
      <c r="E252" s="232" t="s">
        <v>877</v>
      </c>
      <c r="F252" s="233">
        <v>4000</v>
      </c>
      <c r="G252" s="234">
        <v>9800</v>
      </c>
      <c r="H252" s="233"/>
      <c r="I252" s="233">
        <v>9800</v>
      </c>
      <c r="J252" s="235">
        <v>42734</v>
      </c>
      <c r="K252" s="236" t="s">
        <v>2862</v>
      </c>
      <c r="L252" s="237" t="s">
        <v>189</v>
      </c>
      <c r="M252" s="238"/>
    </row>
    <row r="253" spans="1:13" ht="147" x14ac:dyDescent="0.25">
      <c r="A253" s="230">
        <f t="shared" si="3"/>
        <v>248</v>
      </c>
      <c r="B253" s="231">
        <v>2165</v>
      </c>
      <c r="C253" s="232" t="s">
        <v>884</v>
      </c>
      <c r="D253" s="65" t="s">
        <v>885</v>
      </c>
      <c r="E253" s="232" t="s">
        <v>882</v>
      </c>
      <c r="F253" s="233">
        <v>12000</v>
      </c>
      <c r="G253" s="234">
        <v>29400</v>
      </c>
      <c r="H253" s="233"/>
      <c r="I253" s="233">
        <v>29400</v>
      </c>
      <c r="J253" s="235">
        <v>42734</v>
      </c>
      <c r="K253" s="236" t="s">
        <v>2863</v>
      </c>
      <c r="L253" s="237" t="s">
        <v>189</v>
      </c>
      <c r="M253" s="238"/>
    </row>
    <row r="254" spans="1:13" ht="147" x14ac:dyDescent="0.25">
      <c r="A254" s="230">
        <f t="shared" si="3"/>
        <v>249</v>
      </c>
      <c r="B254" s="231">
        <v>2166</v>
      </c>
      <c r="C254" s="232" t="s">
        <v>886</v>
      </c>
      <c r="D254" s="65" t="s">
        <v>887</v>
      </c>
      <c r="E254" s="232" t="s">
        <v>883</v>
      </c>
      <c r="F254" s="233">
        <v>146000</v>
      </c>
      <c r="G254" s="234">
        <v>357700</v>
      </c>
      <c r="H254" s="233"/>
      <c r="I254" s="233">
        <v>357700</v>
      </c>
      <c r="J254" s="235">
        <v>42734</v>
      </c>
      <c r="K254" s="236" t="s">
        <v>2864</v>
      </c>
      <c r="L254" s="237" t="s">
        <v>189</v>
      </c>
      <c r="M254" s="238"/>
    </row>
    <row r="255" spans="1:13" ht="147" customHeight="1" x14ac:dyDescent="0.25">
      <c r="A255" s="230">
        <f t="shared" si="3"/>
        <v>250</v>
      </c>
      <c r="B255" s="231">
        <v>2167</v>
      </c>
      <c r="C255" s="232" t="s">
        <v>890</v>
      </c>
      <c r="D255" s="65" t="s">
        <v>891</v>
      </c>
      <c r="E255" s="232" t="s">
        <v>888</v>
      </c>
      <c r="F255" s="233">
        <v>144002</v>
      </c>
      <c r="G255" s="234">
        <v>352804.9</v>
      </c>
      <c r="H255" s="233"/>
      <c r="I255" s="233">
        <v>352804.9</v>
      </c>
      <c r="J255" s="235">
        <v>42734</v>
      </c>
      <c r="K255" s="236" t="s">
        <v>2865</v>
      </c>
      <c r="L255" s="237" t="s">
        <v>189</v>
      </c>
      <c r="M255" s="238"/>
    </row>
    <row r="256" spans="1:13" ht="147" x14ac:dyDescent="0.25">
      <c r="A256" s="230">
        <f t="shared" si="3"/>
        <v>251</v>
      </c>
      <c r="B256" s="231">
        <v>2168</v>
      </c>
      <c r="C256" s="232" t="s">
        <v>892</v>
      </c>
      <c r="D256" s="65" t="s">
        <v>893</v>
      </c>
      <c r="E256" s="232" t="s">
        <v>889</v>
      </c>
      <c r="F256" s="233">
        <v>396001</v>
      </c>
      <c r="G256" s="234">
        <v>970202.45</v>
      </c>
      <c r="H256" s="233"/>
      <c r="I256" s="233">
        <v>970202.45</v>
      </c>
      <c r="J256" s="235">
        <v>42734</v>
      </c>
      <c r="K256" s="236" t="s">
        <v>2866</v>
      </c>
      <c r="L256" s="237" t="s">
        <v>189</v>
      </c>
      <c r="M256" s="238"/>
    </row>
    <row r="257" spans="1:13" ht="147" x14ac:dyDescent="0.25">
      <c r="A257" s="230">
        <f t="shared" si="3"/>
        <v>252</v>
      </c>
      <c r="B257" s="231">
        <v>2169</v>
      </c>
      <c r="C257" s="232" t="s">
        <v>896</v>
      </c>
      <c r="D257" s="65" t="s">
        <v>897</v>
      </c>
      <c r="E257" s="232" t="s">
        <v>894</v>
      </c>
      <c r="F257" s="233">
        <v>356000</v>
      </c>
      <c r="G257" s="234">
        <v>872200</v>
      </c>
      <c r="H257" s="233"/>
      <c r="I257" s="233">
        <v>872200</v>
      </c>
      <c r="J257" s="235">
        <v>42734</v>
      </c>
      <c r="K257" s="236" t="s">
        <v>2867</v>
      </c>
      <c r="L257" s="237" t="s">
        <v>189</v>
      </c>
      <c r="M257" s="238"/>
    </row>
    <row r="258" spans="1:13" ht="147" x14ac:dyDescent="0.25">
      <c r="A258" s="230">
        <f t="shared" si="3"/>
        <v>253</v>
      </c>
      <c r="B258" s="231">
        <v>2170</v>
      </c>
      <c r="C258" s="232" t="s">
        <v>898</v>
      </c>
      <c r="D258" s="65" t="s">
        <v>899</v>
      </c>
      <c r="E258" s="232" t="s">
        <v>895</v>
      </c>
      <c r="F258" s="233">
        <v>318001</v>
      </c>
      <c r="G258" s="234">
        <v>779102.45</v>
      </c>
      <c r="H258" s="233"/>
      <c r="I258" s="233">
        <v>779102.45</v>
      </c>
      <c r="J258" s="235">
        <v>42734</v>
      </c>
      <c r="K258" s="236" t="s">
        <v>2868</v>
      </c>
      <c r="L258" s="237" t="s">
        <v>189</v>
      </c>
      <c r="M258" s="238"/>
    </row>
    <row r="259" spans="1:13" ht="147" x14ac:dyDescent="0.25">
      <c r="A259" s="230">
        <f t="shared" si="3"/>
        <v>254</v>
      </c>
      <c r="B259" s="231">
        <v>2171</v>
      </c>
      <c r="C259" s="232" t="s">
        <v>902</v>
      </c>
      <c r="D259" s="65" t="s">
        <v>903</v>
      </c>
      <c r="E259" s="232" t="s">
        <v>900</v>
      </c>
      <c r="F259" s="233">
        <v>223001</v>
      </c>
      <c r="G259" s="234">
        <v>546352.44999999995</v>
      </c>
      <c r="H259" s="233"/>
      <c r="I259" s="233">
        <v>546352.44999999995</v>
      </c>
      <c r="J259" s="235">
        <v>42734</v>
      </c>
      <c r="K259" s="236" t="s">
        <v>2869</v>
      </c>
      <c r="L259" s="237" t="s">
        <v>189</v>
      </c>
      <c r="M259" s="238"/>
    </row>
    <row r="260" spans="1:13" ht="147" x14ac:dyDescent="0.25">
      <c r="A260" s="230">
        <f t="shared" si="3"/>
        <v>255</v>
      </c>
      <c r="B260" s="231">
        <v>2172</v>
      </c>
      <c r="C260" s="232" t="s">
        <v>904</v>
      </c>
      <c r="D260" s="65" t="s">
        <v>905</v>
      </c>
      <c r="E260" s="232" t="s">
        <v>901</v>
      </c>
      <c r="F260" s="233">
        <v>10000</v>
      </c>
      <c r="G260" s="234">
        <v>24500</v>
      </c>
      <c r="H260" s="233"/>
      <c r="I260" s="233">
        <v>24500</v>
      </c>
      <c r="J260" s="235">
        <v>42734</v>
      </c>
      <c r="K260" s="236" t="s">
        <v>2870</v>
      </c>
      <c r="L260" s="237" t="s">
        <v>189</v>
      </c>
      <c r="M260" s="238"/>
    </row>
    <row r="261" spans="1:13" ht="147" x14ac:dyDescent="0.25">
      <c r="A261" s="230">
        <f t="shared" si="3"/>
        <v>256</v>
      </c>
      <c r="B261" s="231">
        <v>2173</v>
      </c>
      <c r="C261" s="232" t="s">
        <v>908</v>
      </c>
      <c r="D261" s="65" t="s">
        <v>909</v>
      </c>
      <c r="E261" s="232" t="s">
        <v>906</v>
      </c>
      <c r="F261" s="233">
        <v>24000</v>
      </c>
      <c r="G261" s="234">
        <v>58800</v>
      </c>
      <c r="H261" s="233"/>
      <c r="I261" s="233">
        <v>58800</v>
      </c>
      <c r="J261" s="235">
        <v>42734</v>
      </c>
      <c r="K261" s="236" t="s">
        <v>2871</v>
      </c>
      <c r="L261" s="237" t="s">
        <v>189</v>
      </c>
      <c r="M261" s="238"/>
    </row>
    <row r="262" spans="1:13" ht="147" x14ac:dyDescent="0.25">
      <c r="A262" s="230">
        <f t="shared" si="3"/>
        <v>257</v>
      </c>
      <c r="B262" s="231">
        <v>2174</v>
      </c>
      <c r="C262" s="232" t="s">
        <v>910</v>
      </c>
      <c r="D262" s="65" t="s">
        <v>911</v>
      </c>
      <c r="E262" s="232" t="s">
        <v>907</v>
      </c>
      <c r="F262" s="233">
        <v>259971</v>
      </c>
      <c r="G262" s="234">
        <v>636928.94999999995</v>
      </c>
      <c r="H262" s="233"/>
      <c r="I262" s="233">
        <v>636928.94999999995</v>
      </c>
      <c r="J262" s="235">
        <v>42734</v>
      </c>
      <c r="K262" s="236" t="s">
        <v>2872</v>
      </c>
      <c r="L262" s="237" t="s">
        <v>189</v>
      </c>
      <c r="M262" s="238"/>
    </row>
    <row r="263" spans="1:13" ht="147" x14ac:dyDescent="0.25">
      <c r="A263" s="230">
        <f t="shared" si="3"/>
        <v>258</v>
      </c>
      <c r="B263" s="231">
        <v>2175</v>
      </c>
      <c r="C263" s="232" t="s">
        <v>914</v>
      </c>
      <c r="D263" s="65" t="s">
        <v>915</v>
      </c>
      <c r="E263" s="232" t="s">
        <v>912</v>
      </c>
      <c r="F263" s="233">
        <v>267000</v>
      </c>
      <c r="G263" s="234">
        <v>654150</v>
      </c>
      <c r="H263" s="233"/>
      <c r="I263" s="233">
        <v>654150</v>
      </c>
      <c r="J263" s="235">
        <v>42734</v>
      </c>
      <c r="K263" s="236" t="s">
        <v>2873</v>
      </c>
      <c r="L263" s="237" t="s">
        <v>189</v>
      </c>
      <c r="M263" s="238"/>
    </row>
    <row r="264" spans="1:13" ht="147" x14ac:dyDescent="0.25">
      <c r="A264" s="230">
        <f t="shared" si="3"/>
        <v>259</v>
      </c>
      <c r="B264" s="231">
        <v>2176</v>
      </c>
      <c r="C264" s="232" t="s">
        <v>916</v>
      </c>
      <c r="D264" s="65" t="s">
        <v>917</v>
      </c>
      <c r="E264" s="232" t="s">
        <v>913</v>
      </c>
      <c r="F264" s="233">
        <v>9000</v>
      </c>
      <c r="G264" s="234">
        <v>22050</v>
      </c>
      <c r="H264" s="233"/>
      <c r="I264" s="233">
        <v>22050</v>
      </c>
      <c r="J264" s="235">
        <v>42734</v>
      </c>
      <c r="K264" s="236" t="s">
        <v>2874</v>
      </c>
      <c r="L264" s="237" t="s">
        <v>189</v>
      </c>
      <c r="M264" s="238"/>
    </row>
    <row r="265" spans="1:13" ht="147" x14ac:dyDescent="0.25">
      <c r="A265" s="230">
        <f t="shared" ref="A265:A328" si="4">A264+1</f>
        <v>260</v>
      </c>
      <c r="B265" s="231">
        <v>2177</v>
      </c>
      <c r="C265" s="232" t="s">
        <v>920</v>
      </c>
      <c r="D265" s="65" t="s">
        <v>921</v>
      </c>
      <c r="E265" s="232" t="s">
        <v>918</v>
      </c>
      <c r="F265" s="233">
        <v>88000</v>
      </c>
      <c r="G265" s="234">
        <v>215600</v>
      </c>
      <c r="H265" s="233"/>
      <c r="I265" s="233">
        <v>215600</v>
      </c>
      <c r="J265" s="235">
        <v>42734</v>
      </c>
      <c r="K265" s="236" t="s">
        <v>2875</v>
      </c>
      <c r="L265" s="237" t="s">
        <v>189</v>
      </c>
      <c r="M265" s="238"/>
    </row>
    <row r="266" spans="1:13" ht="158.25" x14ac:dyDescent="0.25">
      <c r="A266" s="230">
        <f t="shared" si="4"/>
        <v>261</v>
      </c>
      <c r="B266" s="231">
        <v>2178</v>
      </c>
      <c r="C266" s="232" t="s">
        <v>922</v>
      </c>
      <c r="D266" s="65" t="s">
        <v>923</v>
      </c>
      <c r="E266" s="239" t="s">
        <v>919</v>
      </c>
      <c r="F266" s="233">
        <v>8000</v>
      </c>
      <c r="G266" s="234">
        <v>19600</v>
      </c>
      <c r="H266" s="233"/>
      <c r="I266" s="233">
        <v>19600</v>
      </c>
      <c r="J266" s="235">
        <v>42744</v>
      </c>
      <c r="K266" s="236" t="s">
        <v>2876</v>
      </c>
      <c r="L266" s="237" t="s">
        <v>189</v>
      </c>
      <c r="M266" s="238"/>
    </row>
    <row r="267" spans="1:13" ht="147" x14ac:dyDescent="0.25">
      <c r="A267" s="230">
        <f t="shared" si="4"/>
        <v>262</v>
      </c>
      <c r="B267" s="231">
        <v>2179</v>
      </c>
      <c r="C267" s="232" t="s">
        <v>926</v>
      </c>
      <c r="D267" s="65" t="s">
        <v>927</v>
      </c>
      <c r="E267" s="239" t="s">
        <v>924</v>
      </c>
      <c r="F267" s="233">
        <v>6000</v>
      </c>
      <c r="G267" s="234">
        <v>14700</v>
      </c>
      <c r="H267" s="233"/>
      <c r="I267" s="233">
        <v>14700</v>
      </c>
      <c r="J267" s="235">
        <v>42744</v>
      </c>
      <c r="K267" s="236" t="s">
        <v>2877</v>
      </c>
      <c r="L267" s="237" t="s">
        <v>189</v>
      </c>
      <c r="M267" s="238"/>
    </row>
    <row r="268" spans="1:13" ht="158.25" x14ac:dyDescent="0.25">
      <c r="A268" s="230">
        <f t="shared" si="4"/>
        <v>263</v>
      </c>
      <c r="B268" s="231">
        <v>2180</v>
      </c>
      <c r="C268" s="232" t="s">
        <v>928</v>
      </c>
      <c r="D268" s="65" t="s">
        <v>929</v>
      </c>
      <c r="E268" s="239" t="s">
        <v>925</v>
      </c>
      <c r="F268" s="233">
        <v>22800</v>
      </c>
      <c r="G268" s="234">
        <v>55860</v>
      </c>
      <c r="H268" s="233"/>
      <c r="I268" s="233">
        <v>55860</v>
      </c>
      <c r="J268" s="235">
        <v>42744</v>
      </c>
      <c r="K268" s="236" t="s">
        <v>2878</v>
      </c>
      <c r="L268" s="237" t="s">
        <v>189</v>
      </c>
      <c r="M268" s="238"/>
    </row>
    <row r="269" spans="1:13" ht="158.25" x14ac:dyDescent="0.25">
      <c r="A269" s="230">
        <f t="shared" si="4"/>
        <v>264</v>
      </c>
      <c r="B269" s="231">
        <v>2181</v>
      </c>
      <c r="C269" s="232" t="s">
        <v>932</v>
      </c>
      <c r="D269" s="65" t="s">
        <v>933</v>
      </c>
      <c r="E269" s="239" t="s">
        <v>930</v>
      </c>
      <c r="F269" s="233">
        <v>8001</v>
      </c>
      <c r="G269" s="234">
        <v>19602.45</v>
      </c>
      <c r="H269" s="233"/>
      <c r="I269" s="233">
        <v>19602.45</v>
      </c>
      <c r="J269" s="235">
        <v>42378</v>
      </c>
      <c r="K269" s="236" t="s">
        <v>2879</v>
      </c>
      <c r="L269" s="237" t="s">
        <v>189</v>
      </c>
      <c r="M269" s="238"/>
    </row>
    <row r="270" spans="1:13" ht="147" x14ac:dyDescent="0.25">
      <c r="A270" s="230">
        <f t="shared" si="4"/>
        <v>265</v>
      </c>
      <c r="B270" s="231">
        <v>2182</v>
      </c>
      <c r="C270" s="232" t="s">
        <v>934</v>
      </c>
      <c r="D270" s="65" t="s">
        <v>935</v>
      </c>
      <c r="E270" s="239" t="s">
        <v>931</v>
      </c>
      <c r="F270" s="233">
        <v>218000</v>
      </c>
      <c r="G270" s="234">
        <v>534100</v>
      </c>
      <c r="H270" s="233"/>
      <c r="I270" s="233">
        <v>534100</v>
      </c>
      <c r="J270" s="235">
        <v>42744</v>
      </c>
      <c r="K270" s="236" t="s">
        <v>2880</v>
      </c>
      <c r="L270" s="237" t="s">
        <v>189</v>
      </c>
      <c r="M270" s="260" t="s">
        <v>3753</v>
      </c>
    </row>
    <row r="271" spans="1:13" ht="147" x14ac:dyDescent="0.25">
      <c r="A271" s="230">
        <f t="shared" si="4"/>
        <v>266</v>
      </c>
      <c r="B271" s="231">
        <v>2183</v>
      </c>
      <c r="C271" s="232" t="s">
        <v>938</v>
      </c>
      <c r="D271" s="65" t="s">
        <v>939</v>
      </c>
      <c r="E271" s="239" t="s">
        <v>936</v>
      </c>
      <c r="F271" s="233">
        <v>6000</v>
      </c>
      <c r="G271" s="234">
        <v>14700</v>
      </c>
      <c r="H271" s="233"/>
      <c r="I271" s="233">
        <v>14700</v>
      </c>
      <c r="J271" s="235">
        <v>42744</v>
      </c>
      <c r="K271" s="236" t="s">
        <v>2881</v>
      </c>
      <c r="L271" s="237" t="s">
        <v>189</v>
      </c>
      <c r="M271" s="238"/>
    </row>
    <row r="272" spans="1:13" ht="147" x14ac:dyDescent="0.25">
      <c r="A272" s="230">
        <f t="shared" si="4"/>
        <v>267</v>
      </c>
      <c r="B272" s="231">
        <v>2184</v>
      </c>
      <c r="C272" s="232" t="s">
        <v>940</v>
      </c>
      <c r="D272" s="65" t="s">
        <v>941</v>
      </c>
      <c r="E272" s="239" t="s">
        <v>937</v>
      </c>
      <c r="F272" s="233">
        <v>22100</v>
      </c>
      <c r="G272" s="234">
        <v>54145</v>
      </c>
      <c r="H272" s="233"/>
      <c r="I272" s="233">
        <v>54145</v>
      </c>
      <c r="J272" s="235">
        <v>42745</v>
      </c>
      <c r="K272" s="236" t="s">
        <v>2882</v>
      </c>
      <c r="L272" s="237" t="s">
        <v>189</v>
      </c>
      <c r="M272" s="238"/>
    </row>
    <row r="273" spans="1:13" ht="147" x14ac:dyDescent="0.25">
      <c r="A273" s="230">
        <f t="shared" si="4"/>
        <v>268</v>
      </c>
      <c r="B273" s="231">
        <v>2185</v>
      </c>
      <c r="C273" s="232" t="s">
        <v>946</v>
      </c>
      <c r="D273" s="65" t="s">
        <v>947</v>
      </c>
      <c r="E273" s="239" t="s">
        <v>942</v>
      </c>
      <c r="F273" s="233">
        <v>142000</v>
      </c>
      <c r="G273" s="234">
        <v>347900</v>
      </c>
      <c r="H273" s="233"/>
      <c r="I273" s="233">
        <v>347900</v>
      </c>
      <c r="J273" s="235">
        <v>42745</v>
      </c>
      <c r="K273" s="236" t="s">
        <v>2880</v>
      </c>
      <c r="L273" s="237" t="s">
        <v>189</v>
      </c>
      <c r="M273" s="260" t="s">
        <v>3753</v>
      </c>
    </row>
    <row r="274" spans="1:13" ht="147" x14ac:dyDescent="0.25">
      <c r="A274" s="230">
        <f t="shared" si="4"/>
        <v>269</v>
      </c>
      <c r="B274" s="231">
        <v>2186</v>
      </c>
      <c r="C274" s="232" t="s">
        <v>944</v>
      </c>
      <c r="D274" s="65" t="s">
        <v>945</v>
      </c>
      <c r="E274" s="239" t="s">
        <v>943</v>
      </c>
      <c r="F274" s="233">
        <v>115000</v>
      </c>
      <c r="G274" s="234">
        <v>281750</v>
      </c>
      <c r="H274" s="233"/>
      <c r="I274" s="233">
        <v>281750</v>
      </c>
      <c r="J274" s="235">
        <v>42745</v>
      </c>
      <c r="K274" s="236" t="s">
        <v>2880</v>
      </c>
      <c r="L274" s="237" t="s">
        <v>189</v>
      </c>
      <c r="M274" s="260" t="s">
        <v>3753</v>
      </c>
    </row>
    <row r="275" spans="1:13" ht="147" x14ac:dyDescent="0.25">
      <c r="A275" s="230">
        <f t="shared" si="4"/>
        <v>270</v>
      </c>
      <c r="B275" s="231">
        <v>2187</v>
      </c>
      <c r="C275" s="232" t="s">
        <v>950</v>
      </c>
      <c r="D275" s="65" t="s">
        <v>951</v>
      </c>
      <c r="E275" s="239" t="s">
        <v>948</v>
      </c>
      <c r="F275" s="233">
        <v>7000</v>
      </c>
      <c r="G275" s="234">
        <v>17150</v>
      </c>
      <c r="H275" s="233"/>
      <c r="I275" s="233">
        <v>17150</v>
      </c>
      <c r="J275" s="235">
        <v>42745</v>
      </c>
      <c r="K275" s="236" t="s">
        <v>2883</v>
      </c>
      <c r="L275" s="237" t="s">
        <v>189</v>
      </c>
      <c r="M275" s="238"/>
    </row>
    <row r="276" spans="1:13" ht="147" x14ac:dyDescent="0.25">
      <c r="A276" s="230">
        <f t="shared" si="4"/>
        <v>271</v>
      </c>
      <c r="B276" s="231">
        <v>2188</v>
      </c>
      <c r="C276" s="232" t="s">
        <v>952</v>
      </c>
      <c r="D276" s="65" t="s">
        <v>953</v>
      </c>
      <c r="E276" s="239" t="s">
        <v>949</v>
      </c>
      <c r="F276" s="233">
        <v>296000</v>
      </c>
      <c r="G276" s="234">
        <v>725200</v>
      </c>
      <c r="H276" s="233"/>
      <c r="I276" s="233">
        <v>725200</v>
      </c>
      <c r="J276" s="235">
        <v>42745</v>
      </c>
      <c r="K276" s="236" t="s">
        <v>2880</v>
      </c>
      <c r="L276" s="237" t="s">
        <v>189</v>
      </c>
      <c r="M276" s="260" t="s">
        <v>3753</v>
      </c>
    </row>
    <row r="277" spans="1:13" ht="147" x14ac:dyDescent="0.25">
      <c r="A277" s="230">
        <f t="shared" si="4"/>
        <v>272</v>
      </c>
      <c r="B277" s="231">
        <v>2189</v>
      </c>
      <c r="C277" s="232" t="s">
        <v>956</v>
      </c>
      <c r="D277" s="65" t="s">
        <v>957</v>
      </c>
      <c r="E277" s="239" t="s">
        <v>954</v>
      </c>
      <c r="F277" s="233">
        <v>7129</v>
      </c>
      <c r="G277" s="234">
        <v>17466.05</v>
      </c>
      <c r="H277" s="233"/>
      <c r="I277" s="233">
        <v>17466.05</v>
      </c>
      <c r="J277" s="205" t="s">
        <v>2885</v>
      </c>
      <c r="K277" s="236" t="s">
        <v>2884</v>
      </c>
      <c r="L277" s="237" t="s">
        <v>189</v>
      </c>
      <c r="M277" s="238"/>
    </row>
    <row r="278" spans="1:13" ht="147" x14ac:dyDescent="0.25">
      <c r="A278" s="230">
        <f t="shared" si="4"/>
        <v>273</v>
      </c>
      <c r="B278" s="231">
        <v>2190</v>
      </c>
      <c r="C278" s="232" t="s">
        <v>958</v>
      </c>
      <c r="D278" s="65" t="s">
        <v>959</v>
      </c>
      <c r="E278" s="239" t="s">
        <v>955</v>
      </c>
      <c r="F278" s="233">
        <v>83757</v>
      </c>
      <c r="G278" s="234">
        <v>205204.65</v>
      </c>
      <c r="H278" s="233"/>
      <c r="I278" s="233">
        <v>205204.65</v>
      </c>
      <c r="J278" s="235">
        <v>42745</v>
      </c>
      <c r="K278" s="236" t="s">
        <v>2886</v>
      </c>
      <c r="L278" s="237" t="s">
        <v>189</v>
      </c>
      <c r="M278" s="238"/>
    </row>
    <row r="279" spans="1:13" ht="147" x14ac:dyDescent="0.25">
      <c r="A279" s="230">
        <f t="shared" si="4"/>
        <v>274</v>
      </c>
      <c r="B279" s="231">
        <v>2191</v>
      </c>
      <c r="C279" s="232" t="s">
        <v>962</v>
      </c>
      <c r="D279" s="65" t="s">
        <v>963</v>
      </c>
      <c r="E279" s="239" t="s">
        <v>960</v>
      </c>
      <c r="F279" s="233">
        <v>8000</v>
      </c>
      <c r="G279" s="234">
        <v>19600</v>
      </c>
      <c r="H279" s="233"/>
      <c r="I279" s="233">
        <v>19600</v>
      </c>
      <c r="J279" s="235">
        <v>42745</v>
      </c>
      <c r="K279" s="236" t="s">
        <v>2887</v>
      </c>
      <c r="L279" s="237" t="s">
        <v>189</v>
      </c>
      <c r="M279" s="238"/>
    </row>
    <row r="280" spans="1:13" ht="158.25" x14ac:dyDescent="0.25">
      <c r="A280" s="230">
        <f t="shared" si="4"/>
        <v>275</v>
      </c>
      <c r="B280" s="231">
        <v>2192</v>
      </c>
      <c r="C280" s="232" t="s">
        <v>964</v>
      </c>
      <c r="D280" s="65" t="s">
        <v>965</v>
      </c>
      <c r="E280" s="239" t="s">
        <v>961</v>
      </c>
      <c r="F280" s="233">
        <v>54001</v>
      </c>
      <c r="G280" s="234">
        <v>132302.45000000001</v>
      </c>
      <c r="H280" s="233"/>
      <c r="I280" s="233">
        <v>132302.45000000001</v>
      </c>
      <c r="J280" s="235">
        <v>42745</v>
      </c>
      <c r="K280" s="236" t="s">
        <v>2888</v>
      </c>
      <c r="L280" s="237" t="s">
        <v>189</v>
      </c>
      <c r="M280" s="238"/>
    </row>
    <row r="281" spans="1:13" ht="147" x14ac:dyDescent="0.25">
      <c r="A281" s="230">
        <f t="shared" si="4"/>
        <v>276</v>
      </c>
      <c r="B281" s="231">
        <v>2193</v>
      </c>
      <c r="C281" s="232" t="s">
        <v>968</v>
      </c>
      <c r="D281" s="65" t="s">
        <v>969</v>
      </c>
      <c r="E281" s="239" t="s">
        <v>966</v>
      </c>
      <c r="F281" s="233">
        <v>6001</v>
      </c>
      <c r="G281" s="234">
        <v>14702.45</v>
      </c>
      <c r="H281" s="233"/>
      <c r="I281" s="233">
        <v>14702.45</v>
      </c>
      <c r="J281" s="235">
        <v>42745</v>
      </c>
      <c r="K281" s="236" t="s">
        <v>2889</v>
      </c>
      <c r="L281" s="237" t="s">
        <v>189</v>
      </c>
      <c r="M281" s="238"/>
    </row>
    <row r="282" spans="1:13" ht="147" x14ac:dyDescent="0.25">
      <c r="A282" s="230">
        <f t="shared" si="4"/>
        <v>277</v>
      </c>
      <c r="B282" s="231">
        <v>2194</v>
      </c>
      <c r="C282" s="232" t="s">
        <v>970</v>
      </c>
      <c r="D282" s="65" t="s">
        <v>971</v>
      </c>
      <c r="E282" s="239" t="s">
        <v>967</v>
      </c>
      <c r="F282" s="233">
        <v>84001</v>
      </c>
      <c r="G282" s="234">
        <v>205802.45</v>
      </c>
      <c r="H282" s="233"/>
      <c r="I282" s="233">
        <v>205802.45</v>
      </c>
      <c r="J282" s="235">
        <v>42744</v>
      </c>
      <c r="K282" s="236" t="s">
        <v>2890</v>
      </c>
      <c r="L282" s="237" t="s">
        <v>189</v>
      </c>
      <c r="M282" s="238"/>
    </row>
    <row r="283" spans="1:13" ht="147" x14ac:dyDescent="0.25">
      <c r="A283" s="230">
        <f t="shared" si="4"/>
        <v>278</v>
      </c>
      <c r="B283" s="231">
        <v>2195</v>
      </c>
      <c r="C283" s="232" t="s">
        <v>974</v>
      </c>
      <c r="D283" s="65" t="s">
        <v>975</v>
      </c>
      <c r="E283" s="239" t="s">
        <v>972</v>
      </c>
      <c r="F283" s="233">
        <v>72900</v>
      </c>
      <c r="G283" s="234">
        <v>178605</v>
      </c>
      <c r="H283" s="233"/>
      <c r="I283" s="233">
        <v>178605</v>
      </c>
      <c r="J283" s="235">
        <v>42744</v>
      </c>
      <c r="K283" s="236" t="s">
        <v>2880</v>
      </c>
      <c r="L283" s="237" t="s">
        <v>189</v>
      </c>
      <c r="M283" s="260" t="s">
        <v>3758</v>
      </c>
    </row>
    <row r="284" spans="1:13" ht="147" x14ac:dyDescent="0.25">
      <c r="A284" s="230">
        <f t="shared" si="4"/>
        <v>279</v>
      </c>
      <c r="B284" s="231">
        <v>2196</v>
      </c>
      <c r="C284" s="232" t="s">
        <v>976</v>
      </c>
      <c r="D284" s="65" t="s">
        <v>977</v>
      </c>
      <c r="E284" s="239" t="s">
        <v>973</v>
      </c>
      <c r="F284" s="233">
        <v>179701</v>
      </c>
      <c r="G284" s="234">
        <v>440267.45</v>
      </c>
      <c r="H284" s="233"/>
      <c r="I284" s="233">
        <v>440267.45</v>
      </c>
      <c r="J284" s="235">
        <v>42744</v>
      </c>
      <c r="K284" s="236" t="s">
        <v>2880</v>
      </c>
      <c r="L284" s="237" t="s">
        <v>189</v>
      </c>
      <c r="M284" s="260" t="s">
        <v>3758</v>
      </c>
    </row>
    <row r="285" spans="1:13" ht="147" x14ac:dyDescent="0.25">
      <c r="A285" s="230">
        <f t="shared" si="4"/>
        <v>280</v>
      </c>
      <c r="B285" s="231">
        <v>2197</v>
      </c>
      <c r="C285" s="232" t="s">
        <v>980</v>
      </c>
      <c r="D285" s="65" t="s">
        <v>981</v>
      </c>
      <c r="E285" s="239" t="s">
        <v>978</v>
      </c>
      <c r="F285" s="233">
        <v>17000</v>
      </c>
      <c r="G285" s="234">
        <v>41650</v>
      </c>
      <c r="H285" s="233"/>
      <c r="I285" s="233">
        <v>41650</v>
      </c>
      <c r="J285" s="235">
        <v>42744</v>
      </c>
      <c r="K285" s="236" t="s">
        <v>2891</v>
      </c>
      <c r="L285" s="237" t="s">
        <v>189</v>
      </c>
      <c r="M285" s="260"/>
    </row>
    <row r="286" spans="1:13" ht="147" x14ac:dyDescent="0.25">
      <c r="A286" s="230">
        <f t="shared" si="4"/>
        <v>281</v>
      </c>
      <c r="B286" s="231">
        <v>2198</v>
      </c>
      <c r="C286" s="232" t="s">
        <v>982</v>
      </c>
      <c r="D286" s="65" t="s">
        <v>983</v>
      </c>
      <c r="E286" s="239" t="s">
        <v>979</v>
      </c>
      <c r="F286" s="233">
        <v>98901</v>
      </c>
      <c r="G286" s="234">
        <v>242307.45</v>
      </c>
      <c r="H286" s="233"/>
      <c r="I286" s="233">
        <v>242307.45</v>
      </c>
      <c r="J286" s="235">
        <v>42744</v>
      </c>
      <c r="K286" s="236" t="s">
        <v>2633</v>
      </c>
      <c r="L286" s="237" t="s">
        <v>189</v>
      </c>
      <c r="M286" s="260" t="s">
        <v>3757</v>
      </c>
    </row>
    <row r="287" spans="1:13" ht="147" x14ac:dyDescent="0.25">
      <c r="A287" s="230">
        <f t="shared" si="4"/>
        <v>282</v>
      </c>
      <c r="B287" s="231">
        <v>2199</v>
      </c>
      <c r="C287" s="232" t="s">
        <v>986</v>
      </c>
      <c r="D287" s="65" t="s">
        <v>987</v>
      </c>
      <c r="E287" s="239" t="s">
        <v>984</v>
      </c>
      <c r="F287" s="233">
        <v>164501</v>
      </c>
      <c r="G287" s="234">
        <v>403027.45</v>
      </c>
      <c r="H287" s="233"/>
      <c r="I287" s="233">
        <v>403027.45</v>
      </c>
      <c r="J287" s="235">
        <v>42744</v>
      </c>
      <c r="K287" s="236" t="s">
        <v>2633</v>
      </c>
      <c r="L287" s="237" t="s">
        <v>189</v>
      </c>
      <c r="M287" s="260" t="s">
        <v>3758</v>
      </c>
    </row>
    <row r="288" spans="1:13" ht="147" x14ac:dyDescent="0.25">
      <c r="A288" s="230">
        <f t="shared" si="4"/>
        <v>283</v>
      </c>
      <c r="B288" s="231">
        <v>2200</v>
      </c>
      <c r="C288" s="232" t="s">
        <v>988</v>
      </c>
      <c r="D288" s="65" t="s">
        <v>989</v>
      </c>
      <c r="E288" s="239" t="s">
        <v>985</v>
      </c>
      <c r="F288" s="233">
        <v>25600</v>
      </c>
      <c r="G288" s="234">
        <v>62720</v>
      </c>
      <c r="H288" s="233"/>
      <c r="I288" s="233">
        <v>62720</v>
      </c>
      <c r="J288" s="235">
        <v>42744</v>
      </c>
      <c r="K288" s="236" t="s">
        <v>2892</v>
      </c>
      <c r="L288" s="237" t="s">
        <v>189</v>
      </c>
      <c r="M288" s="238"/>
    </row>
    <row r="289" spans="1:13" ht="147" x14ac:dyDescent="0.25">
      <c r="A289" s="230">
        <f t="shared" si="4"/>
        <v>284</v>
      </c>
      <c r="B289" s="231">
        <v>2201</v>
      </c>
      <c r="C289" s="232" t="s">
        <v>993</v>
      </c>
      <c r="D289" s="65" t="s">
        <v>994</v>
      </c>
      <c r="E289" s="239" t="s">
        <v>990</v>
      </c>
      <c r="F289" s="143">
        <v>25600</v>
      </c>
      <c r="G289" s="234">
        <v>61250</v>
      </c>
      <c r="H289" s="233"/>
      <c r="I289" s="233">
        <v>61250</v>
      </c>
      <c r="J289" s="235">
        <v>42744</v>
      </c>
      <c r="K289" s="236" t="s">
        <v>2893</v>
      </c>
      <c r="L289" s="237" t="s">
        <v>189</v>
      </c>
      <c r="M289" s="240"/>
    </row>
    <row r="290" spans="1:13" ht="147" x14ac:dyDescent="0.25">
      <c r="A290" s="230">
        <f t="shared" si="4"/>
        <v>285</v>
      </c>
      <c r="B290" s="231">
        <v>2202</v>
      </c>
      <c r="C290" s="232" t="s">
        <v>995</v>
      </c>
      <c r="D290" s="65" t="s">
        <v>996</v>
      </c>
      <c r="E290" s="239" t="s">
        <v>991</v>
      </c>
      <c r="F290" s="143">
        <v>1670900</v>
      </c>
      <c r="G290" s="234">
        <v>4093705</v>
      </c>
      <c r="H290" s="233"/>
      <c r="I290" s="233">
        <v>4093705</v>
      </c>
      <c r="J290" s="235">
        <v>42744</v>
      </c>
      <c r="K290" s="236" t="s">
        <v>2894</v>
      </c>
      <c r="L290" s="237" t="s">
        <v>189</v>
      </c>
      <c r="M290" s="289" t="s">
        <v>992</v>
      </c>
    </row>
    <row r="291" spans="1:13" ht="147" x14ac:dyDescent="0.25">
      <c r="A291" s="230">
        <f t="shared" si="4"/>
        <v>286</v>
      </c>
      <c r="B291" s="231">
        <v>2203</v>
      </c>
      <c r="C291" s="232" t="s">
        <v>999</v>
      </c>
      <c r="D291" s="65" t="s">
        <v>1000</v>
      </c>
      <c r="E291" s="239" t="s">
        <v>997</v>
      </c>
      <c r="F291" s="233">
        <v>398000</v>
      </c>
      <c r="G291" s="234">
        <v>975100</v>
      </c>
      <c r="H291" s="233"/>
      <c r="I291" s="233">
        <v>975100</v>
      </c>
      <c r="J291" s="235">
        <v>42744</v>
      </c>
      <c r="K291" s="236" t="s">
        <v>2633</v>
      </c>
      <c r="L291" s="237" t="s">
        <v>189</v>
      </c>
      <c r="M291" s="237" t="s">
        <v>3763</v>
      </c>
    </row>
    <row r="292" spans="1:13" ht="135.75" x14ac:dyDescent="0.25">
      <c r="A292" s="230">
        <f t="shared" si="4"/>
        <v>287</v>
      </c>
      <c r="B292" s="231">
        <v>2204</v>
      </c>
      <c r="C292" s="232" t="s">
        <v>1001</v>
      </c>
      <c r="D292" s="65" t="s">
        <v>1002</v>
      </c>
      <c r="E292" s="239" t="s">
        <v>998</v>
      </c>
      <c r="F292" s="233">
        <v>19001</v>
      </c>
      <c r="G292" s="234">
        <v>55862.94</v>
      </c>
      <c r="H292" s="233"/>
      <c r="I292" s="233">
        <v>55862.94</v>
      </c>
      <c r="J292" s="235">
        <v>42744</v>
      </c>
      <c r="K292" s="236" t="s">
        <v>2633</v>
      </c>
      <c r="L292" s="237" t="s">
        <v>189</v>
      </c>
      <c r="M292" s="238"/>
    </row>
    <row r="293" spans="1:13" ht="147" x14ac:dyDescent="0.25">
      <c r="A293" s="230">
        <f t="shared" si="4"/>
        <v>288</v>
      </c>
      <c r="B293" s="231">
        <v>2205</v>
      </c>
      <c r="C293" s="232" t="s">
        <v>1005</v>
      </c>
      <c r="D293" s="65" t="s">
        <v>1006</v>
      </c>
      <c r="E293" s="232" t="s">
        <v>1003</v>
      </c>
      <c r="F293" s="233">
        <v>986500</v>
      </c>
      <c r="G293" s="234">
        <v>2416925</v>
      </c>
      <c r="H293" s="233"/>
      <c r="I293" s="233">
        <v>2416925</v>
      </c>
      <c r="J293" s="235">
        <v>42734</v>
      </c>
      <c r="K293" s="236" t="s">
        <v>2895</v>
      </c>
      <c r="L293" s="237" t="s">
        <v>189</v>
      </c>
      <c r="M293" s="238"/>
    </row>
    <row r="294" spans="1:13" ht="147" x14ac:dyDescent="0.25">
      <c r="A294" s="230">
        <f t="shared" si="4"/>
        <v>289</v>
      </c>
      <c r="B294" s="231">
        <v>2206</v>
      </c>
      <c r="C294" s="232" t="s">
        <v>1007</v>
      </c>
      <c r="D294" s="65" t="s">
        <v>1008</v>
      </c>
      <c r="E294" s="239" t="s">
        <v>1004</v>
      </c>
      <c r="F294" s="233">
        <v>1505500</v>
      </c>
      <c r="G294" s="234">
        <v>4426170</v>
      </c>
      <c r="H294" s="233"/>
      <c r="I294" s="233">
        <v>4426170</v>
      </c>
      <c r="J294" s="235">
        <v>42734</v>
      </c>
      <c r="K294" s="236" t="s">
        <v>2633</v>
      </c>
      <c r="L294" s="237" t="s">
        <v>189</v>
      </c>
      <c r="M294" s="237" t="s">
        <v>3760</v>
      </c>
    </row>
    <row r="295" spans="1:13" ht="147" x14ac:dyDescent="0.25">
      <c r="A295" s="230">
        <f t="shared" si="4"/>
        <v>290</v>
      </c>
      <c r="B295" s="231">
        <v>2207</v>
      </c>
      <c r="C295" s="232" t="s">
        <v>1011</v>
      </c>
      <c r="D295" s="65" t="s">
        <v>1012</v>
      </c>
      <c r="E295" s="239" t="s">
        <v>1009</v>
      </c>
      <c r="F295" s="233">
        <v>548500</v>
      </c>
      <c r="G295" s="234">
        <v>1612590</v>
      </c>
      <c r="H295" s="233"/>
      <c r="I295" s="233">
        <v>1612590</v>
      </c>
      <c r="J295" s="235">
        <v>42734</v>
      </c>
      <c r="K295" s="236" t="s">
        <v>2633</v>
      </c>
      <c r="L295" s="237" t="s">
        <v>189</v>
      </c>
      <c r="M295" s="237" t="s">
        <v>3760</v>
      </c>
    </row>
    <row r="296" spans="1:13" ht="147" x14ac:dyDescent="0.25">
      <c r="A296" s="230">
        <f t="shared" si="4"/>
        <v>291</v>
      </c>
      <c r="B296" s="231">
        <v>2208</v>
      </c>
      <c r="C296" s="232" t="s">
        <v>1013</v>
      </c>
      <c r="D296" s="65" t="s">
        <v>1014</v>
      </c>
      <c r="E296" s="232" t="s">
        <v>1010</v>
      </c>
      <c r="F296" s="233">
        <v>48001</v>
      </c>
      <c r="G296" s="234">
        <v>117602.45</v>
      </c>
      <c r="H296" s="233"/>
      <c r="I296" s="233">
        <v>117602.45</v>
      </c>
      <c r="J296" s="235">
        <v>42734</v>
      </c>
      <c r="K296" s="236" t="s">
        <v>2896</v>
      </c>
      <c r="L296" s="237" t="s">
        <v>189</v>
      </c>
      <c r="M296" s="238"/>
    </row>
    <row r="297" spans="1:13" ht="180.75" x14ac:dyDescent="0.25">
      <c r="A297" s="230">
        <f t="shared" si="4"/>
        <v>292</v>
      </c>
      <c r="B297" s="231">
        <v>2209</v>
      </c>
      <c r="C297" s="232" t="s">
        <v>1018</v>
      </c>
      <c r="D297" s="65" t="s">
        <v>1019</v>
      </c>
      <c r="E297" s="232" t="s">
        <v>1015</v>
      </c>
      <c r="F297" s="233">
        <v>1616501</v>
      </c>
      <c r="G297" s="234">
        <v>3960427.45</v>
      </c>
      <c r="H297" s="233"/>
      <c r="I297" s="233">
        <v>3960427.45</v>
      </c>
      <c r="J297" s="235">
        <v>43099</v>
      </c>
      <c r="K297" s="236" t="s">
        <v>2897</v>
      </c>
      <c r="L297" s="237" t="s">
        <v>189</v>
      </c>
      <c r="M297" s="289" t="s">
        <v>1017</v>
      </c>
    </row>
    <row r="298" spans="1:13" ht="147" x14ac:dyDescent="0.25">
      <c r="A298" s="230">
        <f t="shared" si="4"/>
        <v>293</v>
      </c>
      <c r="B298" s="231">
        <v>2210</v>
      </c>
      <c r="C298" s="232" t="s">
        <v>1020</v>
      </c>
      <c r="D298" s="65" t="s">
        <v>1021</v>
      </c>
      <c r="E298" s="232" t="s">
        <v>1016</v>
      </c>
      <c r="F298" s="233">
        <v>627500</v>
      </c>
      <c r="G298" s="234">
        <v>1537375</v>
      </c>
      <c r="H298" s="233"/>
      <c r="I298" s="233">
        <v>1537375</v>
      </c>
      <c r="J298" s="235">
        <v>42734</v>
      </c>
      <c r="K298" s="236" t="s">
        <v>2898</v>
      </c>
      <c r="L298" s="237" t="s">
        <v>189</v>
      </c>
      <c r="M298" s="237" t="s">
        <v>3763</v>
      </c>
    </row>
    <row r="299" spans="1:13" ht="147" x14ac:dyDescent="0.25">
      <c r="A299" s="230">
        <f t="shared" si="4"/>
        <v>294</v>
      </c>
      <c r="B299" s="231">
        <v>2211</v>
      </c>
      <c r="C299" s="232" t="s">
        <v>1026</v>
      </c>
      <c r="D299" s="65" t="s">
        <v>1027</v>
      </c>
      <c r="E299" s="232" t="s">
        <v>1022</v>
      </c>
      <c r="F299" s="233">
        <v>191501</v>
      </c>
      <c r="G299" s="234">
        <v>563012.93999999994</v>
      </c>
      <c r="H299" s="233"/>
      <c r="I299" s="233">
        <v>563012.93999999994</v>
      </c>
      <c r="J299" s="235">
        <v>42734</v>
      </c>
      <c r="K299" s="236" t="s">
        <v>2899</v>
      </c>
      <c r="L299" s="237" t="s">
        <v>189</v>
      </c>
      <c r="M299" s="237" t="s">
        <v>3779</v>
      </c>
    </row>
    <row r="300" spans="1:13" ht="158.25" x14ac:dyDescent="0.25">
      <c r="A300" s="230">
        <f t="shared" si="4"/>
        <v>295</v>
      </c>
      <c r="B300" s="231">
        <v>2212</v>
      </c>
      <c r="C300" s="232" t="s">
        <v>1024</v>
      </c>
      <c r="D300" s="65" t="s">
        <v>1025</v>
      </c>
      <c r="E300" s="232" t="s">
        <v>1023</v>
      </c>
      <c r="F300" s="233">
        <v>40300</v>
      </c>
      <c r="G300" s="234">
        <v>118482</v>
      </c>
      <c r="H300" s="233"/>
      <c r="I300" s="233">
        <v>118482</v>
      </c>
      <c r="J300" s="235">
        <v>43099</v>
      </c>
      <c r="K300" s="236" t="s">
        <v>2900</v>
      </c>
      <c r="L300" s="237" t="s">
        <v>189</v>
      </c>
      <c r="M300" s="238"/>
    </row>
    <row r="301" spans="1:13" ht="147" x14ac:dyDescent="0.25">
      <c r="A301" s="230">
        <f t="shared" si="4"/>
        <v>296</v>
      </c>
      <c r="B301" s="231">
        <v>2213</v>
      </c>
      <c r="C301" s="232" t="s">
        <v>1030</v>
      </c>
      <c r="D301" s="65" t="s">
        <v>1031</v>
      </c>
      <c r="E301" s="232" t="s">
        <v>1028</v>
      </c>
      <c r="F301" s="233">
        <v>50601</v>
      </c>
      <c r="G301" s="234">
        <v>123972.45</v>
      </c>
      <c r="H301" s="233"/>
      <c r="I301" s="233">
        <v>123972.45</v>
      </c>
      <c r="J301" s="235">
        <v>42734</v>
      </c>
      <c r="K301" s="236" t="s">
        <v>2901</v>
      </c>
      <c r="L301" s="237" t="s">
        <v>189</v>
      </c>
      <c r="M301" s="238"/>
    </row>
    <row r="302" spans="1:13" ht="147" x14ac:dyDescent="0.25">
      <c r="A302" s="230">
        <f t="shared" si="4"/>
        <v>297</v>
      </c>
      <c r="B302" s="231">
        <v>2214</v>
      </c>
      <c r="C302" s="232" t="s">
        <v>1032</v>
      </c>
      <c r="D302" s="65" t="s">
        <v>1033</v>
      </c>
      <c r="E302" s="239" t="s">
        <v>1029</v>
      </c>
      <c r="F302" s="233">
        <v>28000</v>
      </c>
      <c r="G302" s="234">
        <v>82320</v>
      </c>
      <c r="H302" s="233"/>
      <c r="I302" s="233">
        <v>82320</v>
      </c>
      <c r="J302" s="235">
        <v>42745</v>
      </c>
      <c r="K302" s="236" t="s">
        <v>2902</v>
      </c>
      <c r="L302" s="237" t="s">
        <v>189</v>
      </c>
      <c r="M302" s="238"/>
    </row>
    <row r="303" spans="1:13" ht="147" x14ac:dyDescent="0.25">
      <c r="A303" s="230">
        <f t="shared" si="4"/>
        <v>298</v>
      </c>
      <c r="B303" s="231">
        <v>2215</v>
      </c>
      <c r="C303" s="232" t="s">
        <v>1036</v>
      </c>
      <c r="D303" s="65" t="s">
        <v>1037</v>
      </c>
      <c r="E303" s="239" t="s">
        <v>1034</v>
      </c>
      <c r="F303" s="233">
        <v>8200</v>
      </c>
      <c r="G303" s="234">
        <v>20090</v>
      </c>
      <c r="H303" s="233"/>
      <c r="I303" s="233">
        <v>20090</v>
      </c>
      <c r="J303" s="235">
        <v>42745</v>
      </c>
      <c r="K303" s="236" t="s">
        <v>2903</v>
      </c>
      <c r="L303" s="237" t="s">
        <v>189</v>
      </c>
      <c r="M303" s="238"/>
    </row>
    <row r="304" spans="1:13" ht="147" x14ac:dyDescent="0.25">
      <c r="A304" s="230">
        <f t="shared" si="4"/>
        <v>299</v>
      </c>
      <c r="B304" s="231">
        <v>2216</v>
      </c>
      <c r="C304" s="232" t="s">
        <v>1038</v>
      </c>
      <c r="D304" s="65" t="s">
        <v>1039</v>
      </c>
      <c r="E304" s="239" t="s">
        <v>1035</v>
      </c>
      <c r="F304" s="233">
        <v>64001</v>
      </c>
      <c r="G304" s="234">
        <v>156802.45000000001</v>
      </c>
      <c r="H304" s="233"/>
      <c r="I304" s="233">
        <v>156802.45000000001</v>
      </c>
      <c r="J304" s="205"/>
      <c r="K304" s="236" t="s">
        <v>2904</v>
      </c>
      <c r="L304" s="237" t="s">
        <v>189</v>
      </c>
      <c r="M304" s="238"/>
    </row>
    <row r="305" spans="1:13" ht="147" x14ac:dyDescent="0.25">
      <c r="A305" s="230">
        <f t="shared" si="4"/>
        <v>300</v>
      </c>
      <c r="B305" s="231">
        <v>2217</v>
      </c>
      <c r="C305" s="232" t="s">
        <v>1042</v>
      </c>
      <c r="D305" s="65" t="s">
        <v>1043</v>
      </c>
      <c r="E305" s="239" t="s">
        <v>1040</v>
      </c>
      <c r="F305" s="233">
        <v>23001</v>
      </c>
      <c r="G305" s="234">
        <v>67622.94</v>
      </c>
      <c r="H305" s="233"/>
      <c r="I305" s="233">
        <v>67622.94</v>
      </c>
      <c r="J305" s="235">
        <v>42745</v>
      </c>
      <c r="K305" s="236" t="s">
        <v>2905</v>
      </c>
      <c r="L305" s="237" t="s">
        <v>189</v>
      </c>
      <c r="M305" s="238"/>
    </row>
    <row r="306" spans="1:13" ht="147" x14ac:dyDescent="0.25">
      <c r="A306" s="230">
        <f t="shared" si="4"/>
        <v>301</v>
      </c>
      <c r="B306" s="231">
        <v>2218</v>
      </c>
      <c r="C306" s="232" t="s">
        <v>1044</v>
      </c>
      <c r="D306" s="65" t="s">
        <v>1045</v>
      </c>
      <c r="E306" s="239" t="s">
        <v>1041</v>
      </c>
      <c r="F306" s="233">
        <v>300501</v>
      </c>
      <c r="G306" s="234">
        <v>883472.94</v>
      </c>
      <c r="H306" s="233"/>
      <c r="I306" s="233">
        <v>883472.94</v>
      </c>
      <c r="J306" s="235">
        <v>42745</v>
      </c>
      <c r="K306" s="236" t="s">
        <v>2906</v>
      </c>
      <c r="L306" s="237" t="s">
        <v>189</v>
      </c>
      <c r="M306" s="238"/>
    </row>
    <row r="307" spans="1:13" ht="147" x14ac:dyDescent="0.25">
      <c r="A307" s="230">
        <f t="shared" si="4"/>
        <v>302</v>
      </c>
      <c r="B307" s="231">
        <v>2219</v>
      </c>
      <c r="C307" s="232" t="s">
        <v>1048</v>
      </c>
      <c r="D307" s="65" t="s">
        <v>1049</v>
      </c>
      <c r="E307" s="239" t="s">
        <v>1046</v>
      </c>
      <c r="F307" s="233">
        <v>17700</v>
      </c>
      <c r="G307" s="234">
        <v>43365</v>
      </c>
      <c r="H307" s="233"/>
      <c r="I307" s="233">
        <v>43365</v>
      </c>
      <c r="J307" s="235">
        <v>42745</v>
      </c>
      <c r="K307" s="236" t="s">
        <v>2907</v>
      </c>
      <c r="L307" s="237" t="s">
        <v>189</v>
      </c>
      <c r="M307" s="238"/>
    </row>
    <row r="308" spans="1:13" ht="147" x14ac:dyDescent="0.25">
      <c r="A308" s="230">
        <f t="shared" si="4"/>
        <v>303</v>
      </c>
      <c r="B308" s="231">
        <v>2220</v>
      </c>
      <c r="C308" s="232" t="s">
        <v>1050</v>
      </c>
      <c r="D308" s="65" t="s">
        <v>1051</v>
      </c>
      <c r="E308" s="239" t="s">
        <v>1047</v>
      </c>
      <c r="F308" s="233">
        <v>40000</v>
      </c>
      <c r="G308" s="234">
        <v>98000</v>
      </c>
      <c r="H308" s="233"/>
      <c r="I308" s="233">
        <v>98000</v>
      </c>
      <c r="J308" s="235">
        <v>42746</v>
      </c>
      <c r="K308" s="236" t="s">
        <v>2908</v>
      </c>
      <c r="L308" s="237" t="s">
        <v>189</v>
      </c>
      <c r="M308" s="238"/>
    </row>
    <row r="309" spans="1:13" ht="147" x14ac:dyDescent="0.25">
      <c r="A309" s="230">
        <f t="shared" si="4"/>
        <v>304</v>
      </c>
      <c r="B309" s="231">
        <v>2221</v>
      </c>
      <c r="C309" s="232" t="s">
        <v>1054</v>
      </c>
      <c r="D309" s="65" t="s">
        <v>1055</v>
      </c>
      <c r="E309" s="239" t="s">
        <v>1052</v>
      </c>
      <c r="F309" s="233">
        <v>13001</v>
      </c>
      <c r="G309" s="234">
        <v>31852.45</v>
      </c>
      <c r="H309" s="233"/>
      <c r="I309" s="233">
        <v>31852.45</v>
      </c>
      <c r="J309" s="235">
        <v>42746</v>
      </c>
      <c r="K309" s="236" t="s">
        <v>2909</v>
      </c>
      <c r="L309" s="237" t="s">
        <v>189</v>
      </c>
      <c r="M309" s="238"/>
    </row>
    <row r="310" spans="1:13" ht="147" x14ac:dyDescent="0.25">
      <c r="A310" s="230">
        <f t="shared" si="4"/>
        <v>305</v>
      </c>
      <c r="B310" s="231">
        <v>2222</v>
      </c>
      <c r="C310" s="232" t="s">
        <v>1056</v>
      </c>
      <c r="D310" s="65" t="s">
        <v>1057</v>
      </c>
      <c r="E310" s="239" t="s">
        <v>1053</v>
      </c>
      <c r="F310" s="233">
        <v>28001</v>
      </c>
      <c r="G310" s="234">
        <v>68602.45</v>
      </c>
      <c r="H310" s="233"/>
      <c r="I310" s="233">
        <v>68602.45</v>
      </c>
      <c r="J310" s="235">
        <v>42746</v>
      </c>
      <c r="K310" s="236" t="s">
        <v>2910</v>
      </c>
      <c r="L310" s="237" t="s">
        <v>189</v>
      </c>
      <c r="M310" s="238"/>
    </row>
    <row r="311" spans="1:13" ht="147" x14ac:dyDescent="0.25">
      <c r="A311" s="230">
        <f t="shared" si="4"/>
        <v>306</v>
      </c>
      <c r="B311" s="231">
        <v>2223</v>
      </c>
      <c r="C311" s="232" t="s">
        <v>1060</v>
      </c>
      <c r="D311" s="65" t="s">
        <v>1061</v>
      </c>
      <c r="E311" s="239" t="s">
        <v>1058</v>
      </c>
      <c r="F311" s="233">
        <v>36500</v>
      </c>
      <c r="G311" s="234">
        <v>89425</v>
      </c>
      <c r="H311" s="233"/>
      <c r="I311" s="233">
        <v>89425</v>
      </c>
      <c r="J311" s="235">
        <v>42746</v>
      </c>
      <c r="K311" s="236" t="s">
        <v>2911</v>
      </c>
      <c r="L311" s="237" t="s">
        <v>189</v>
      </c>
      <c r="M311" s="238"/>
    </row>
    <row r="312" spans="1:13" ht="147" x14ac:dyDescent="0.25">
      <c r="A312" s="230">
        <f t="shared" si="4"/>
        <v>307</v>
      </c>
      <c r="B312" s="231">
        <v>2224</v>
      </c>
      <c r="C312" s="232" t="s">
        <v>1062</v>
      </c>
      <c r="D312" s="65" t="s">
        <v>1063</v>
      </c>
      <c r="E312" s="239" t="s">
        <v>1059</v>
      </c>
      <c r="F312" s="233">
        <v>4000</v>
      </c>
      <c r="G312" s="234">
        <v>11760</v>
      </c>
      <c r="H312" s="233"/>
      <c r="I312" s="233">
        <v>11760</v>
      </c>
      <c r="J312" s="235">
        <v>42746</v>
      </c>
      <c r="K312" s="236" t="s">
        <v>2912</v>
      </c>
      <c r="L312" s="237" t="s">
        <v>189</v>
      </c>
      <c r="M312" s="238"/>
    </row>
    <row r="313" spans="1:13" ht="147" x14ac:dyDescent="0.25">
      <c r="A313" s="230">
        <f t="shared" si="4"/>
        <v>308</v>
      </c>
      <c r="B313" s="231">
        <v>2225</v>
      </c>
      <c r="C313" s="232" t="s">
        <v>1066</v>
      </c>
      <c r="D313" s="65" t="s">
        <v>1067</v>
      </c>
      <c r="E313" s="239" t="s">
        <v>1064</v>
      </c>
      <c r="F313" s="233">
        <v>15001</v>
      </c>
      <c r="G313" s="234">
        <v>44102.94</v>
      </c>
      <c r="H313" s="233"/>
      <c r="I313" s="233">
        <v>44102.94</v>
      </c>
      <c r="J313" s="235">
        <v>42746</v>
      </c>
      <c r="K313" s="236" t="s">
        <v>2913</v>
      </c>
      <c r="L313" s="237" t="s">
        <v>189</v>
      </c>
      <c r="M313" s="238"/>
    </row>
    <row r="314" spans="1:13" ht="135.75" x14ac:dyDescent="0.25">
      <c r="A314" s="230">
        <f t="shared" si="4"/>
        <v>309</v>
      </c>
      <c r="B314" s="231">
        <v>2226</v>
      </c>
      <c r="C314" s="232" t="s">
        <v>1068</v>
      </c>
      <c r="D314" s="65" t="s">
        <v>1069</v>
      </c>
      <c r="E314" s="239" t="s">
        <v>1065</v>
      </c>
      <c r="F314" s="233">
        <v>104501</v>
      </c>
      <c r="G314" s="234">
        <v>307232.94</v>
      </c>
      <c r="H314" s="233"/>
      <c r="I314" s="233">
        <v>307232.94</v>
      </c>
      <c r="J314" s="235">
        <v>42746</v>
      </c>
      <c r="K314" s="236" t="s">
        <v>2914</v>
      </c>
      <c r="L314" s="237" t="s">
        <v>189</v>
      </c>
      <c r="M314" s="260" t="s">
        <v>3753</v>
      </c>
    </row>
    <row r="315" spans="1:13" ht="150.6" customHeight="1" x14ac:dyDescent="0.25">
      <c r="A315" s="230">
        <f t="shared" si="4"/>
        <v>310</v>
      </c>
      <c r="B315" s="231">
        <v>2227</v>
      </c>
      <c r="C315" s="232" t="s">
        <v>1072</v>
      </c>
      <c r="D315" s="65" t="s">
        <v>1073</v>
      </c>
      <c r="E315" s="239" t="s">
        <v>1070</v>
      </c>
      <c r="F315" s="233">
        <v>42001</v>
      </c>
      <c r="G315" s="234">
        <v>102902.45</v>
      </c>
      <c r="H315" s="233"/>
      <c r="I315" s="233">
        <v>102902.45</v>
      </c>
      <c r="J315" s="235">
        <v>42746</v>
      </c>
      <c r="K315" s="236" t="s">
        <v>2915</v>
      </c>
      <c r="L315" s="237" t="s">
        <v>189</v>
      </c>
      <c r="M315" s="238"/>
    </row>
    <row r="316" spans="1:13" ht="150" customHeight="1" x14ac:dyDescent="0.25">
      <c r="A316" s="230">
        <f t="shared" si="4"/>
        <v>311</v>
      </c>
      <c r="B316" s="231">
        <v>2228</v>
      </c>
      <c r="C316" s="232" t="s">
        <v>1074</v>
      </c>
      <c r="D316" s="65" t="s">
        <v>1075</v>
      </c>
      <c r="E316" s="239" t="s">
        <v>1071</v>
      </c>
      <c r="F316" s="233">
        <v>405001</v>
      </c>
      <c r="G316" s="234">
        <v>992252.45</v>
      </c>
      <c r="H316" s="233"/>
      <c r="I316" s="233">
        <v>992252.45</v>
      </c>
      <c r="J316" s="235">
        <v>42746</v>
      </c>
      <c r="K316" s="236" t="s">
        <v>2916</v>
      </c>
      <c r="L316" s="237" t="s">
        <v>189</v>
      </c>
      <c r="M316" s="238"/>
    </row>
    <row r="317" spans="1:13" ht="147" x14ac:dyDescent="0.25">
      <c r="A317" s="230">
        <f t="shared" si="4"/>
        <v>312</v>
      </c>
      <c r="B317" s="231">
        <v>2229</v>
      </c>
      <c r="C317" s="232" t="s">
        <v>1078</v>
      </c>
      <c r="D317" s="65" t="s">
        <v>1079</v>
      </c>
      <c r="E317" s="239" t="s">
        <v>1076</v>
      </c>
      <c r="F317" s="233">
        <v>653000</v>
      </c>
      <c r="G317" s="234">
        <v>1599850</v>
      </c>
      <c r="H317" s="233"/>
      <c r="I317" s="233">
        <v>1599850</v>
      </c>
      <c r="J317" s="235">
        <v>42746</v>
      </c>
      <c r="K317" s="236" t="s">
        <v>2917</v>
      </c>
      <c r="L317" s="237" t="s">
        <v>189</v>
      </c>
      <c r="M317" s="238"/>
    </row>
    <row r="318" spans="1:13" ht="147" x14ac:dyDescent="0.25">
      <c r="A318" s="230">
        <f t="shared" si="4"/>
        <v>313</v>
      </c>
      <c r="B318" s="231">
        <v>2230</v>
      </c>
      <c r="C318" s="232" t="s">
        <v>1080</v>
      </c>
      <c r="D318" s="65" t="s">
        <v>1081</v>
      </c>
      <c r="E318" s="239" t="s">
        <v>1077</v>
      </c>
      <c r="F318" s="233">
        <v>841501</v>
      </c>
      <c r="G318" s="234">
        <v>2061677.45</v>
      </c>
      <c r="H318" s="233"/>
      <c r="I318" s="233">
        <v>2061677.45</v>
      </c>
      <c r="J318" s="235">
        <v>42746</v>
      </c>
      <c r="K318" s="236" t="s">
        <v>2918</v>
      </c>
      <c r="L318" s="237" t="s">
        <v>189</v>
      </c>
      <c r="M318" s="238"/>
    </row>
    <row r="319" spans="1:13" ht="145.9" customHeight="1" x14ac:dyDescent="0.25">
      <c r="A319" s="230">
        <f t="shared" si="4"/>
        <v>314</v>
      </c>
      <c r="B319" s="231">
        <v>2231</v>
      </c>
      <c r="C319" s="232" t="s">
        <v>1084</v>
      </c>
      <c r="D319" s="65" t="s">
        <v>1189</v>
      </c>
      <c r="E319" s="239" t="s">
        <v>1082</v>
      </c>
      <c r="F319" s="233">
        <v>84000</v>
      </c>
      <c r="G319" s="234">
        <v>205800</v>
      </c>
      <c r="H319" s="233"/>
      <c r="I319" s="233">
        <v>205800</v>
      </c>
      <c r="J319" s="235">
        <v>42746</v>
      </c>
      <c r="K319" s="236" t="s">
        <v>2919</v>
      </c>
      <c r="L319" s="237" t="s">
        <v>189</v>
      </c>
      <c r="M319" s="238"/>
    </row>
    <row r="320" spans="1:13" ht="147" x14ac:dyDescent="0.25">
      <c r="A320" s="230">
        <f t="shared" si="4"/>
        <v>315</v>
      </c>
      <c r="B320" s="231">
        <v>2232</v>
      </c>
      <c r="C320" s="232" t="s">
        <v>1085</v>
      </c>
      <c r="D320" s="65" t="s">
        <v>1187</v>
      </c>
      <c r="E320" s="239" t="s">
        <v>1083</v>
      </c>
      <c r="F320" s="233">
        <v>178900</v>
      </c>
      <c r="G320" s="234">
        <v>438305</v>
      </c>
      <c r="H320" s="233"/>
      <c r="I320" s="233">
        <v>438305</v>
      </c>
      <c r="J320" s="235">
        <v>42746</v>
      </c>
      <c r="K320" s="236" t="s">
        <v>2633</v>
      </c>
      <c r="L320" s="237" t="s">
        <v>189</v>
      </c>
      <c r="M320" s="237" t="s">
        <v>3763</v>
      </c>
    </row>
    <row r="321" spans="1:13" ht="147" x14ac:dyDescent="0.25">
      <c r="A321" s="230">
        <f t="shared" si="4"/>
        <v>316</v>
      </c>
      <c r="B321" s="231">
        <v>2233</v>
      </c>
      <c r="C321" s="232" t="s">
        <v>1088</v>
      </c>
      <c r="D321" s="65" t="s">
        <v>1188</v>
      </c>
      <c r="E321" s="239" t="s">
        <v>1086</v>
      </c>
      <c r="F321" s="233">
        <v>39101</v>
      </c>
      <c r="G321" s="234">
        <v>114956.94</v>
      </c>
      <c r="H321" s="233"/>
      <c r="I321" s="233">
        <v>114956.94</v>
      </c>
      <c r="J321" s="235">
        <v>42746</v>
      </c>
      <c r="K321" s="236" t="s">
        <v>2920</v>
      </c>
      <c r="L321" s="237" t="s">
        <v>189</v>
      </c>
      <c r="M321" s="238"/>
    </row>
    <row r="322" spans="1:13" ht="147" x14ac:dyDescent="0.25">
      <c r="A322" s="230">
        <f t="shared" si="4"/>
        <v>317</v>
      </c>
      <c r="B322" s="231">
        <v>2234</v>
      </c>
      <c r="C322" s="232" t="s">
        <v>1089</v>
      </c>
      <c r="D322" s="65" t="s">
        <v>1186</v>
      </c>
      <c r="E322" s="239" t="s">
        <v>1087</v>
      </c>
      <c r="F322" s="233">
        <v>72500</v>
      </c>
      <c r="G322" s="234">
        <v>177625</v>
      </c>
      <c r="H322" s="233"/>
      <c r="I322" s="233">
        <v>177625</v>
      </c>
      <c r="J322" s="235">
        <v>42746</v>
      </c>
      <c r="K322" s="236" t="s">
        <v>2921</v>
      </c>
      <c r="L322" s="237" t="s">
        <v>189</v>
      </c>
      <c r="M322" s="238"/>
    </row>
    <row r="323" spans="1:13" ht="150" customHeight="1" x14ac:dyDescent="0.25">
      <c r="A323" s="230">
        <f t="shared" si="4"/>
        <v>318</v>
      </c>
      <c r="B323" s="231">
        <v>2235</v>
      </c>
      <c r="C323" s="232" t="s">
        <v>1092</v>
      </c>
      <c r="D323" s="65" t="s">
        <v>1093</v>
      </c>
      <c r="E323" s="239" t="s">
        <v>1090</v>
      </c>
      <c r="F323" s="233">
        <v>22000</v>
      </c>
      <c r="G323" s="234">
        <v>53900</v>
      </c>
      <c r="H323" s="233"/>
      <c r="I323" s="233">
        <v>53900</v>
      </c>
      <c r="J323" s="235">
        <v>42746</v>
      </c>
      <c r="K323" s="236" t="s">
        <v>2922</v>
      </c>
      <c r="L323" s="237" t="s">
        <v>189</v>
      </c>
      <c r="M323" s="238"/>
    </row>
    <row r="324" spans="1:13" ht="147" x14ac:dyDescent="0.25">
      <c r="A324" s="230">
        <f t="shared" si="4"/>
        <v>319</v>
      </c>
      <c r="B324" s="231">
        <v>2236</v>
      </c>
      <c r="C324" s="232" t="s">
        <v>1094</v>
      </c>
      <c r="D324" s="65" t="s">
        <v>1095</v>
      </c>
      <c r="E324" s="239" t="s">
        <v>1091</v>
      </c>
      <c r="F324" s="233">
        <v>39500</v>
      </c>
      <c r="G324" s="234">
        <v>96775</v>
      </c>
      <c r="H324" s="233"/>
      <c r="I324" s="233">
        <v>96775</v>
      </c>
      <c r="J324" s="235">
        <v>42746</v>
      </c>
      <c r="K324" s="236" t="s">
        <v>2923</v>
      </c>
      <c r="L324" s="237" t="s">
        <v>189</v>
      </c>
      <c r="M324" s="237" t="s">
        <v>3781</v>
      </c>
    </row>
    <row r="325" spans="1:13" ht="138.6" customHeight="1" x14ac:dyDescent="0.25">
      <c r="A325" s="230">
        <f t="shared" si="4"/>
        <v>320</v>
      </c>
      <c r="B325" s="231">
        <v>2237</v>
      </c>
      <c r="C325" s="232" t="s">
        <v>1098</v>
      </c>
      <c r="D325" s="65" t="s">
        <v>1099</v>
      </c>
      <c r="E325" s="239" t="s">
        <v>1096</v>
      </c>
      <c r="F325" s="233">
        <v>1279500</v>
      </c>
      <c r="G325" s="234">
        <v>3761730</v>
      </c>
      <c r="H325" s="233"/>
      <c r="I325" s="233">
        <v>3761730</v>
      </c>
      <c r="J325" s="235">
        <v>42746</v>
      </c>
      <c r="K325" s="236" t="s">
        <v>2924</v>
      </c>
      <c r="L325" s="237" t="s">
        <v>189</v>
      </c>
      <c r="M325" s="238"/>
    </row>
    <row r="326" spans="1:13" ht="135.75" x14ac:dyDescent="0.25">
      <c r="A326" s="230">
        <f t="shared" si="4"/>
        <v>321</v>
      </c>
      <c r="B326" s="231">
        <v>2238</v>
      </c>
      <c r="C326" s="232" t="s">
        <v>1100</v>
      </c>
      <c r="D326" s="65" t="s">
        <v>1101</v>
      </c>
      <c r="E326" s="239" t="s">
        <v>1097</v>
      </c>
      <c r="F326" s="233">
        <v>35000</v>
      </c>
      <c r="G326" s="234">
        <v>102900</v>
      </c>
      <c r="H326" s="233"/>
      <c r="I326" s="233">
        <v>102900</v>
      </c>
      <c r="J326" s="235">
        <v>42746</v>
      </c>
      <c r="K326" s="236" t="s">
        <v>2925</v>
      </c>
      <c r="L326" s="237" t="s">
        <v>189</v>
      </c>
      <c r="M326" s="238"/>
    </row>
    <row r="327" spans="1:13" ht="135.75" x14ac:dyDescent="0.25">
      <c r="A327" s="230">
        <f t="shared" si="4"/>
        <v>322</v>
      </c>
      <c r="B327" s="231">
        <v>2239</v>
      </c>
      <c r="C327" s="232" t="s">
        <v>1104</v>
      </c>
      <c r="D327" s="65" t="s">
        <v>1105</v>
      </c>
      <c r="E327" s="239" t="s">
        <v>1102</v>
      </c>
      <c r="F327" s="233">
        <v>23000</v>
      </c>
      <c r="G327" s="234">
        <v>67620</v>
      </c>
      <c r="H327" s="233"/>
      <c r="I327" s="233">
        <v>67620</v>
      </c>
      <c r="J327" s="235">
        <v>42746</v>
      </c>
      <c r="K327" s="236" t="s">
        <v>2926</v>
      </c>
      <c r="L327" s="237" t="s">
        <v>189</v>
      </c>
      <c r="M327" s="238"/>
    </row>
    <row r="328" spans="1:13" ht="135.75" x14ac:dyDescent="0.25">
      <c r="A328" s="230">
        <f t="shared" si="4"/>
        <v>323</v>
      </c>
      <c r="B328" s="231">
        <v>2240</v>
      </c>
      <c r="C328" s="232" t="s">
        <v>1106</v>
      </c>
      <c r="D328" s="65" t="s">
        <v>1107</v>
      </c>
      <c r="E328" s="239" t="s">
        <v>1103</v>
      </c>
      <c r="F328" s="233">
        <v>48000</v>
      </c>
      <c r="G328" s="234">
        <v>139680</v>
      </c>
      <c r="H328" s="233"/>
      <c r="I328" s="233">
        <v>139680</v>
      </c>
      <c r="J328" s="235">
        <v>42746</v>
      </c>
      <c r="K328" s="236" t="s">
        <v>2927</v>
      </c>
      <c r="L328" s="237" t="s">
        <v>189</v>
      </c>
      <c r="M328" s="238"/>
    </row>
    <row r="329" spans="1:13" ht="135.75" x14ac:dyDescent="0.25">
      <c r="A329" s="230">
        <f t="shared" ref="A329:A392" si="5">A328+1</f>
        <v>324</v>
      </c>
      <c r="B329" s="231">
        <v>2241</v>
      </c>
      <c r="C329" s="232" t="s">
        <v>1110</v>
      </c>
      <c r="D329" s="65" t="s">
        <v>1111</v>
      </c>
      <c r="E329" s="239" t="s">
        <v>1108</v>
      </c>
      <c r="F329" s="233">
        <v>8600</v>
      </c>
      <c r="G329" s="234">
        <v>25026</v>
      </c>
      <c r="H329" s="233"/>
      <c r="I329" s="233">
        <v>25026</v>
      </c>
      <c r="J329" s="235">
        <v>42746</v>
      </c>
      <c r="K329" s="236" t="s">
        <v>2928</v>
      </c>
      <c r="L329" s="237" t="s">
        <v>189</v>
      </c>
      <c r="M329" s="238"/>
    </row>
    <row r="330" spans="1:13" ht="135.75" x14ac:dyDescent="0.25">
      <c r="A330" s="230">
        <f t="shared" si="5"/>
        <v>325</v>
      </c>
      <c r="B330" s="231">
        <v>2242</v>
      </c>
      <c r="C330" s="232" t="s">
        <v>1112</v>
      </c>
      <c r="D330" s="65" t="s">
        <v>1113</v>
      </c>
      <c r="E330" s="239" t="s">
        <v>1109</v>
      </c>
      <c r="F330" s="233">
        <v>20000</v>
      </c>
      <c r="G330" s="234">
        <v>58200</v>
      </c>
      <c r="H330" s="233"/>
      <c r="I330" s="233">
        <v>58200</v>
      </c>
      <c r="J330" s="235">
        <v>42746</v>
      </c>
      <c r="K330" s="236" t="s">
        <v>2929</v>
      </c>
      <c r="L330" s="237" t="s">
        <v>189</v>
      </c>
      <c r="M330" s="238"/>
    </row>
    <row r="331" spans="1:13" ht="135.75" x14ac:dyDescent="0.25">
      <c r="A331" s="230">
        <f t="shared" si="5"/>
        <v>326</v>
      </c>
      <c r="B331" s="231">
        <v>2243</v>
      </c>
      <c r="C331" s="232" t="s">
        <v>1116</v>
      </c>
      <c r="D331" s="65" t="s">
        <v>1117</v>
      </c>
      <c r="E331" s="239" t="s">
        <v>1114</v>
      </c>
      <c r="F331" s="233">
        <v>26000</v>
      </c>
      <c r="G331" s="234">
        <v>75660</v>
      </c>
      <c r="H331" s="233"/>
      <c r="I331" s="233">
        <v>75660</v>
      </c>
      <c r="J331" s="235">
        <v>42746</v>
      </c>
      <c r="K331" s="236" t="s">
        <v>2930</v>
      </c>
      <c r="L331" s="237" t="s">
        <v>189</v>
      </c>
      <c r="M331" s="238"/>
    </row>
    <row r="332" spans="1:13" ht="147" x14ac:dyDescent="0.25">
      <c r="A332" s="230">
        <f t="shared" si="5"/>
        <v>327</v>
      </c>
      <c r="B332" s="231">
        <v>2244</v>
      </c>
      <c r="C332" s="232" t="s">
        <v>1118</v>
      </c>
      <c r="D332" s="65" t="s">
        <v>1119</v>
      </c>
      <c r="E332" s="239" t="s">
        <v>1115</v>
      </c>
      <c r="F332" s="233">
        <v>6400</v>
      </c>
      <c r="G332" s="234">
        <v>18624</v>
      </c>
      <c r="H332" s="233"/>
      <c r="I332" s="233">
        <v>18624</v>
      </c>
      <c r="J332" s="235">
        <v>42380</v>
      </c>
      <c r="K332" s="236" t="s">
        <v>2931</v>
      </c>
      <c r="L332" s="237" t="s">
        <v>189</v>
      </c>
      <c r="M332" s="238"/>
    </row>
    <row r="333" spans="1:13" ht="147" x14ac:dyDescent="0.25">
      <c r="A333" s="230">
        <f t="shared" si="5"/>
        <v>328</v>
      </c>
      <c r="B333" s="231">
        <v>2245</v>
      </c>
      <c r="C333" s="232" t="s">
        <v>1122</v>
      </c>
      <c r="D333" s="65" t="s">
        <v>1123</v>
      </c>
      <c r="E333" s="239" t="s">
        <v>1120</v>
      </c>
      <c r="F333" s="233">
        <v>168800</v>
      </c>
      <c r="G333" s="234">
        <v>491208</v>
      </c>
      <c r="H333" s="233"/>
      <c r="I333" s="233">
        <v>491208</v>
      </c>
      <c r="J333" s="235">
        <v>42746</v>
      </c>
      <c r="K333" s="236" t="s">
        <v>2932</v>
      </c>
      <c r="L333" s="237" t="s">
        <v>189</v>
      </c>
      <c r="M333" s="237" t="s">
        <v>3770</v>
      </c>
    </row>
    <row r="334" spans="1:13" ht="135.75" x14ac:dyDescent="0.25">
      <c r="A334" s="230">
        <f t="shared" si="5"/>
        <v>329</v>
      </c>
      <c r="B334" s="231">
        <v>2246</v>
      </c>
      <c r="C334" s="232" t="s">
        <v>1124</v>
      </c>
      <c r="D334" s="65" t="s">
        <v>1125</v>
      </c>
      <c r="E334" s="239" t="s">
        <v>1121</v>
      </c>
      <c r="F334" s="233">
        <v>60000</v>
      </c>
      <c r="G334" s="234">
        <v>174600</v>
      </c>
      <c r="H334" s="233"/>
      <c r="I334" s="233">
        <v>174600</v>
      </c>
      <c r="J334" s="235">
        <v>42746</v>
      </c>
      <c r="K334" s="236" t="s">
        <v>2933</v>
      </c>
      <c r="L334" s="237" t="s">
        <v>189</v>
      </c>
      <c r="M334" s="238"/>
    </row>
    <row r="335" spans="1:13" ht="135.75" x14ac:dyDescent="0.25">
      <c r="A335" s="230">
        <f t="shared" si="5"/>
        <v>330</v>
      </c>
      <c r="B335" s="231">
        <v>2247</v>
      </c>
      <c r="C335" s="232" t="s">
        <v>1128</v>
      </c>
      <c r="D335" s="65" t="s">
        <v>1129</v>
      </c>
      <c r="E335" s="239" t="s">
        <v>1126</v>
      </c>
      <c r="F335" s="233">
        <v>80500</v>
      </c>
      <c r="G335" s="234">
        <v>234255</v>
      </c>
      <c r="H335" s="233"/>
      <c r="I335" s="233">
        <v>234255</v>
      </c>
      <c r="J335" s="235">
        <v>42746</v>
      </c>
      <c r="K335" s="236" t="s">
        <v>2934</v>
      </c>
      <c r="L335" s="237" t="s">
        <v>189</v>
      </c>
      <c r="M335" s="238"/>
    </row>
    <row r="336" spans="1:13" ht="130.15" customHeight="1" x14ac:dyDescent="0.25">
      <c r="A336" s="230">
        <f t="shared" si="5"/>
        <v>331</v>
      </c>
      <c r="B336" s="231">
        <v>2248</v>
      </c>
      <c r="C336" s="232" t="s">
        <v>1130</v>
      </c>
      <c r="D336" s="65" t="s">
        <v>1131</v>
      </c>
      <c r="E336" s="239" t="s">
        <v>1127</v>
      </c>
      <c r="F336" s="233">
        <v>13400</v>
      </c>
      <c r="G336" s="234">
        <v>38994</v>
      </c>
      <c r="H336" s="233"/>
      <c r="I336" s="233">
        <v>38994</v>
      </c>
      <c r="J336" s="235">
        <v>42746</v>
      </c>
      <c r="K336" s="236" t="s">
        <v>2935</v>
      </c>
      <c r="L336" s="237" t="s">
        <v>189</v>
      </c>
      <c r="M336" s="238"/>
    </row>
    <row r="337" spans="1:13" ht="138" customHeight="1" x14ac:dyDescent="0.25">
      <c r="A337" s="230">
        <f t="shared" si="5"/>
        <v>332</v>
      </c>
      <c r="B337" s="231">
        <v>2249</v>
      </c>
      <c r="C337" s="232" t="s">
        <v>1134</v>
      </c>
      <c r="D337" s="65" t="s">
        <v>1135</v>
      </c>
      <c r="E337" s="239" t="s">
        <v>1132</v>
      </c>
      <c r="F337" s="233">
        <v>2702100</v>
      </c>
      <c r="G337" s="234">
        <v>7863111</v>
      </c>
      <c r="H337" s="233"/>
      <c r="I337" s="233">
        <v>7863111</v>
      </c>
      <c r="J337" s="235">
        <v>42746</v>
      </c>
      <c r="K337" s="236" t="s">
        <v>2936</v>
      </c>
      <c r="L337" s="237" t="s">
        <v>189</v>
      </c>
      <c r="M337" s="195" t="s">
        <v>3768</v>
      </c>
    </row>
    <row r="338" spans="1:13" ht="129.6" customHeight="1" x14ac:dyDescent="0.25">
      <c r="A338" s="230">
        <f t="shared" si="5"/>
        <v>333</v>
      </c>
      <c r="B338" s="231">
        <v>2250</v>
      </c>
      <c r="C338" s="232" t="s">
        <v>1136</v>
      </c>
      <c r="D338" s="65" t="s">
        <v>1137</v>
      </c>
      <c r="E338" s="239" t="s">
        <v>1133</v>
      </c>
      <c r="F338" s="233">
        <v>1173301</v>
      </c>
      <c r="G338" s="234">
        <v>2534330.16</v>
      </c>
      <c r="H338" s="233"/>
      <c r="I338" s="233">
        <v>2534330.16</v>
      </c>
      <c r="J338" s="235">
        <v>42746</v>
      </c>
      <c r="K338" s="236" t="s">
        <v>2937</v>
      </c>
      <c r="L338" s="237" t="s">
        <v>189</v>
      </c>
      <c r="M338" s="289" t="s">
        <v>1138</v>
      </c>
    </row>
    <row r="339" spans="1:13" ht="135.75" x14ac:dyDescent="0.25">
      <c r="A339" s="230">
        <f t="shared" si="5"/>
        <v>334</v>
      </c>
      <c r="B339" s="231">
        <v>2251</v>
      </c>
      <c r="C339" s="232" t="s">
        <v>1141</v>
      </c>
      <c r="D339" s="65" t="s">
        <v>1142</v>
      </c>
      <c r="E339" s="239" t="s">
        <v>1139</v>
      </c>
      <c r="F339" s="233">
        <v>327600</v>
      </c>
      <c r="G339" s="234">
        <v>707616</v>
      </c>
      <c r="H339" s="233"/>
      <c r="I339" s="233">
        <v>707616</v>
      </c>
      <c r="J339" s="235">
        <v>42746</v>
      </c>
      <c r="K339" s="236" t="s">
        <v>2938</v>
      </c>
      <c r="L339" s="237" t="s">
        <v>189</v>
      </c>
      <c r="M339" s="238"/>
    </row>
    <row r="340" spans="1:13" ht="135.75" x14ac:dyDescent="0.25">
      <c r="A340" s="230">
        <v>335</v>
      </c>
      <c r="B340" s="231">
        <v>2252</v>
      </c>
      <c r="C340" s="232" t="s">
        <v>1143</v>
      </c>
      <c r="D340" s="65" t="s">
        <v>1144</v>
      </c>
      <c r="E340" s="239" t="s">
        <v>1140</v>
      </c>
      <c r="F340" s="233">
        <v>178599</v>
      </c>
      <c r="G340" s="234">
        <v>385773.84</v>
      </c>
      <c r="H340" s="233"/>
      <c r="I340" s="233">
        <v>385773.84</v>
      </c>
      <c r="J340" s="235">
        <v>42746</v>
      </c>
      <c r="K340" s="236" t="s">
        <v>2939</v>
      </c>
      <c r="L340" s="237" t="s">
        <v>189</v>
      </c>
      <c r="M340" s="237" t="s">
        <v>3769</v>
      </c>
    </row>
    <row r="341" spans="1:13" ht="147" x14ac:dyDescent="0.25">
      <c r="A341" s="230">
        <f t="shared" si="5"/>
        <v>336</v>
      </c>
      <c r="B341" s="231">
        <v>2253</v>
      </c>
      <c r="C341" s="232" t="s">
        <v>1147</v>
      </c>
      <c r="D341" s="65" t="s">
        <v>1148</v>
      </c>
      <c r="E341" s="239" t="s">
        <v>1145</v>
      </c>
      <c r="F341" s="233">
        <v>21000</v>
      </c>
      <c r="G341" s="234">
        <v>45360</v>
      </c>
      <c r="H341" s="233"/>
      <c r="I341" s="233">
        <v>45360</v>
      </c>
      <c r="J341" s="235">
        <v>42746</v>
      </c>
      <c r="K341" s="236" t="s">
        <v>2940</v>
      </c>
      <c r="L341" s="237" t="s">
        <v>189</v>
      </c>
      <c r="M341" s="238"/>
    </row>
    <row r="342" spans="1:13" ht="146.25" x14ac:dyDescent="0.25">
      <c r="A342" s="230">
        <f t="shared" si="5"/>
        <v>337</v>
      </c>
      <c r="B342" s="231">
        <v>2254</v>
      </c>
      <c r="C342" s="232" t="s">
        <v>1149</v>
      </c>
      <c r="D342" s="65" t="s">
        <v>1150</v>
      </c>
      <c r="E342" s="239" t="s">
        <v>1146</v>
      </c>
      <c r="F342" s="233">
        <v>522800</v>
      </c>
      <c r="G342" s="234">
        <v>1129248</v>
      </c>
      <c r="H342" s="233"/>
      <c r="I342" s="233">
        <v>1129248</v>
      </c>
      <c r="J342" s="235">
        <v>42746</v>
      </c>
      <c r="K342" s="236" t="s">
        <v>2941</v>
      </c>
      <c r="L342" s="237" t="s">
        <v>189</v>
      </c>
      <c r="M342" s="260" t="s">
        <v>4135</v>
      </c>
    </row>
    <row r="343" spans="1:13" ht="147" x14ac:dyDescent="0.25">
      <c r="A343" s="230">
        <f t="shared" si="5"/>
        <v>338</v>
      </c>
      <c r="B343" s="231">
        <v>2255</v>
      </c>
      <c r="C343" s="232" t="s">
        <v>1153</v>
      </c>
      <c r="D343" s="65" t="s">
        <v>3704</v>
      </c>
      <c r="E343" s="239" t="s">
        <v>1151</v>
      </c>
      <c r="F343" s="233">
        <v>21000</v>
      </c>
      <c r="G343" s="234">
        <v>45360</v>
      </c>
      <c r="H343" s="233"/>
      <c r="I343" s="233">
        <v>45360</v>
      </c>
      <c r="J343" s="235">
        <v>42746</v>
      </c>
      <c r="K343" s="236" t="s">
        <v>2942</v>
      </c>
      <c r="L343" s="237" t="s">
        <v>189</v>
      </c>
      <c r="M343" s="237" t="s">
        <v>3770</v>
      </c>
    </row>
    <row r="344" spans="1:13" ht="147" x14ac:dyDescent="0.25">
      <c r="A344" s="230">
        <f t="shared" si="5"/>
        <v>339</v>
      </c>
      <c r="B344" s="231">
        <v>2256</v>
      </c>
      <c r="C344" s="232" t="s">
        <v>1154</v>
      </c>
      <c r="D344" s="65" t="s">
        <v>1155</v>
      </c>
      <c r="E344" s="239" t="s">
        <v>1152</v>
      </c>
      <c r="F344" s="233">
        <v>23400</v>
      </c>
      <c r="G344" s="234">
        <v>50544</v>
      </c>
      <c r="H344" s="233"/>
      <c r="I344" s="233">
        <v>50544</v>
      </c>
      <c r="J344" s="235">
        <v>42746</v>
      </c>
      <c r="K344" s="236" t="s">
        <v>2943</v>
      </c>
      <c r="L344" s="237" t="s">
        <v>189</v>
      </c>
      <c r="M344" s="237" t="s">
        <v>3770</v>
      </c>
    </row>
    <row r="345" spans="1:13" ht="147" x14ac:dyDescent="0.25">
      <c r="A345" s="230">
        <f t="shared" si="5"/>
        <v>340</v>
      </c>
      <c r="B345" s="231">
        <v>2257</v>
      </c>
      <c r="C345" s="232" t="s">
        <v>1158</v>
      </c>
      <c r="D345" s="65" t="s">
        <v>1159</v>
      </c>
      <c r="E345" s="239" t="s">
        <v>1156</v>
      </c>
      <c r="F345" s="233">
        <v>147200</v>
      </c>
      <c r="G345" s="234">
        <v>317952</v>
      </c>
      <c r="H345" s="233"/>
      <c r="I345" s="233">
        <v>317952</v>
      </c>
      <c r="J345" s="235">
        <v>42746</v>
      </c>
      <c r="K345" s="236" t="s">
        <v>2944</v>
      </c>
      <c r="L345" s="237" t="s">
        <v>189</v>
      </c>
      <c r="M345" s="237" t="s">
        <v>3770</v>
      </c>
    </row>
    <row r="346" spans="1:13" ht="147" x14ac:dyDescent="0.25">
      <c r="A346" s="230">
        <f t="shared" si="5"/>
        <v>341</v>
      </c>
      <c r="B346" s="231">
        <v>2258</v>
      </c>
      <c r="C346" s="232" t="s">
        <v>1160</v>
      </c>
      <c r="D346" s="65" t="s">
        <v>1161</v>
      </c>
      <c r="E346" s="239" t="s">
        <v>1157</v>
      </c>
      <c r="F346" s="233">
        <v>110501</v>
      </c>
      <c r="G346" s="234">
        <v>321557.90999999997</v>
      </c>
      <c r="H346" s="233"/>
      <c r="I346" s="233">
        <v>321557.90999999997</v>
      </c>
      <c r="J346" s="235">
        <v>42746</v>
      </c>
      <c r="K346" s="236" t="s">
        <v>2945</v>
      </c>
      <c r="L346" s="237" t="s">
        <v>189</v>
      </c>
      <c r="M346" s="237" t="s">
        <v>3770</v>
      </c>
    </row>
    <row r="347" spans="1:13" ht="147" x14ac:dyDescent="0.25">
      <c r="A347" s="230">
        <f t="shared" si="5"/>
        <v>342</v>
      </c>
      <c r="B347" s="231">
        <v>2259</v>
      </c>
      <c r="C347" s="232" t="s">
        <v>1164</v>
      </c>
      <c r="D347" s="65" t="s">
        <v>1165</v>
      </c>
      <c r="E347" s="239" t="s">
        <v>1162</v>
      </c>
      <c r="F347" s="233">
        <v>44601</v>
      </c>
      <c r="G347" s="234">
        <v>129788.91</v>
      </c>
      <c r="H347" s="233"/>
      <c r="I347" s="233">
        <v>129788.91</v>
      </c>
      <c r="J347" s="235">
        <v>42746</v>
      </c>
      <c r="K347" s="236" t="s">
        <v>2946</v>
      </c>
      <c r="L347" s="237" t="s">
        <v>189</v>
      </c>
      <c r="M347" s="237" t="s">
        <v>3770</v>
      </c>
    </row>
    <row r="348" spans="1:13" ht="135.75" x14ac:dyDescent="0.25">
      <c r="A348" s="230">
        <f t="shared" si="5"/>
        <v>343</v>
      </c>
      <c r="B348" s="231">
        <v>2260</v>
      </c>
      <c r="C348" s="232" t="s">
        <v>1166</v>
      </c>
      <c r="D348" s="65" t="s">
        <v>1167</v>
      </c>
      <c r="E348" s="239" t="s">
        <v>1163</v>
      </c>
      <c r="F348" s="233">
        <v>20000</v>
      </c>
      <c r="G348" s="234">
        <v>58200</v>
      </c>
      <c r="H348" s="233"/>
      <c r="I348" s="233">
        <v>58200</v>
      </c>
      <c r="J348" s="235">
        <v>42746</v>
      </c>
      <c r="K348" s="236" t="s">
        <v>2947</v>
      </c>
      <c r="L348" s="237" t="s">
        <v>189</v>
      </c>
      <c r="M348" s="238"/>
    </row>
    <row r="349" spans="1:13" ht="135.75" x14ac:dyDescent="0.25">
      <c r="A349" s="230">
        <f t="shared" si="5"/>
        <v>344</v>
      </c>
      <c r="B349" s="231">
        <v>2261</v>
      </c>
      <c r="C349" s="232" t="s">
        <v>1170</v>
      </c>
      <c r="D349" s="65" t="s">
        <v>1171</v>
      </c>
      <c r="E349" s="239" t="s">
        <v>1168</v>
      </c>
      <c r="F349" s="233">
        <v>11401</v>
      </c>
      <c r="G349" s="234">
        <v>33176.910000000003</v>
      </c>
      <c r="H349" s="233"/>
      <c r="I349" s="233">
        <v>33176.910000000003</v>
      </c>
      <c r="J349" s="235">
        <v>42746</v>
      </c>
      <c r="K349" s="236" t="s">
        <v>2948</v>
      </c>
      <c r="L349" s="237" t="s">
        <v>189</v>
      </c>
      <c r="M349" s="238"/>
    </row>
    <row r="350" spans="1:13" ht="146.25" x14ac:dyDescent="0.25">
      <c r="A350" s="230">
        <f t="shared" si="5"/>
        <v>345</v>
      </c>
      <c r="B350" s="231">
        <v>2262</v>
      </c>
      <c r="C350" s="232" t="s">
        <v>1172</v>
      </c>
      <c r="D350" s="65" t="s">
        <v>1173</v>
      </c>
      <c r="E350" s="239" t="s">
        <v>1169</v>
      </c>
      <c r="F350" s="233">
        <v>961222</v>
      </c>
      <c r="G350" s="234">
        <v>2797156.02</v>
      </c>
      <c r="H350" s="233"/>
      <c r="I350" s="233">
        <v>2797156.02</v>
      </c>
      <c r="J350" s="235">
        <v>42746</v>
      </c>
      <c r="K350" s="236" t="s">
        <v>2949</v>
      </c>
      <c r="L350" s="237" t="s">
        <v>189</v>
      </c>
      <c r="M350" s="260" t="s">
        <v>4135</v>
      </c>
    </row>
    <row r="351" spans="1:13" ht="135.75" x14ac:dyDescent="0.25">
      <c r="A351" s="230">
        <f t="shared" si="5"/>
        <v>346</v>
      </c>
      <c r="B351" s="231">
        <v>2263</v>
      </c>
      <c r="C351" s="232" t="s">
        <v>1176</v>
      </c>
      <c r="D351" s="65" t="s">
        <v>1177</v>
      </c>
      <c r="E351" s="239" t="s">
        <v>1174</v>
      </c>
      <c r="F351" s="233">
        <v>6000</v>
      </c>
      <c r="G351" s="234">
        <v>17460</v>
      </c>
      <c r="H351" s="233"/>
      <c r="I351" s="233">
        <v>17460</v>
      </c>
      <c r="J351" s="235">
        <v>42746</v>
      </c>
      <c r="K351" s="236" t="s">
        <v>2950</v>
      </c>
      <c r="L351" s="237" t="s">
        <v>189</v>
      </c>
      <c r="M351" s="238"/>
    </row>
    <row r="352" spans="1:13" ht="124.5" x14ac:dyDescent="0.25">
      <c r="A352" s="230">
        <f t="shared" si="5"/>
        <v>347</v>
      </c>
      <c r="B352" s="231">
        <v>2264</v>
      </c>
      <c r="C352" s="232" t="s">
        <v>620</v>
      </c>
      <c r="D352" s="65" t="s">
        <v>1178</v>
      </c>
      <c r="E352" s="239" t="s">
        <v>1175</v>
      </c>
      <c r="F352" s="233">
        <v>28900</v>
      </c>
      <c r="G352" s="234">
        <v>84099</v>
      </c>
      <c r="H352" s="233"/>
      <c r="I352" s="233">
        <v>84099</v>
      </c>
      <c r="J352" s="235">
        <v>42746</v>
      </c>
      <c r="K352" s="236" t="s">
        <v>2951</v>
      </c>
      <c r="L352" s="237" t="s">
        <v>189</v>
      </c>
      <c r="M352" s="238"/>
    </row>
    <row r="353" spans="1:13" ht="147" x14ac:dyDescent="0.25">
      <c r="A353" s="230">
        <f t="shared" si="5"/>
        <v>348</v>
      </c>
      <c r="B353" s="231">
        <v>2265</v>
      </c>
      <c r="C353" s="232" t="s">
        <v>788</v>
      </c>
      <c r="D353" s="65" t="s">
        <v>1181</v>
      </c>
      <c r="E353" s="239" t="s">
        <v>1179</v>
      </c>
      <c r="F353" s="233">
        <v>1348500</v>
      </c>
      <c r="G353" s="234">
        <v>3924135</v>
      </c>
      <c r="H353" s="233"/>
      <c r="I353" s="233">
        <v>3924135</v>
      </c>
      <c r="J353" s="235">
        <v>42746</v>
      </c>
      <c r="K353" s="236" t="s">
        <v>2952</v>
      </c>
      <c r="L353" s="237" t="s">
        <v>189</v>
      </c>
      <c r="M353" s="237" t="s">
        <v>3770</v>
      </c>
    </row>
    <row r="354" spans="1:13" ht="135.75" x14ac:dyDescent="0.25">
      <c r="A354" s="230">
        <f t="shared" si="5"/>
        <v>349</v>
      </c>
      <c r="B354" s="231">
        <v>2266</v>
      </c>
      <c r="C354" s="232" t="s">
        <v>1182</v>
      </c>
      <c r="D354" s="65" t="s">
        <v>1183</v>
      </c>
      <c r="E354" s="239" t="s">
        <v>1180</v>
      </c>
      <c r="F354" s="233">
        <v>20000</v>
      </c>
      <c r="G354" s="234">
        <v>58200</v>
      </c>
      <c r="H354" s="233"/>
      <c r="I354" s="233">
        <v>58200</v>
      </c>
      <c r="J354" s="235">
        <v>42746</v>
      </c>
      <c r="K354" s="236" t="s">
        <v>2953</v>
      </c>
      <c r="L354" s="237" t="s">
        <v>189</v>
      </c>
      <c r="M354" s="238"/>
    </row>
    <row r="355" spans="1:13" ht="135.75" x14ac:dyDescent="0.25">
      <c r="A355" s="230">
        <f t="shared" si="5"/>
        <v>350</v>
      </c>
      <c r="B355" s="231">
        <v>2267</v>
      </c>
      <c r="C355" s="232" t="s">
        <v>1190</v>
      </c>
      <c r="D355" s="65" t="s">
        <v>1191</v>
      </c>
      <c r="E355" s="239" t="s">
        <v>1184</v>
      </c>
      <c r="F355" s="233">
        <v>34500</v>
      </c>
      <c r="G355" s="234">
        <v>100395</v>
      </c>
      <c r="H355" s="233"/>
      <c r="I355" s="233">
        <v>100395</v>
      </c>
      <c r="J355" s="235">
        <v>42746</v>
      </c>
      <c r="K355" s="236" t="s">
        <v>2954</v>
      </c>
      <c r="L355" s="237" t="s">
        <v>189</v>
      </c>
      <c r="M355" s="238"/>
    </row>
    <row r="356" spans="1:13" ht="135.75" x14ac:dyDescent="0.25">
      <c r="A356" s="230">
        <f t="shared" si="5"/>
        <v>351</v>
      </c>
      <c r="B356" s="231">
        <v>2268</v>
      </c>
      <c r="C356" s="232" t="s">
        <v>1192</v>
      </c>
      <c r="D356" s="65" t="s">
        <v>1193</v>
      </c>
      <c r="E356" s="239" t="s">
        <v>1185</v>
      </c>
      <c r="F356" s="233">
        <v>23600</v>
      </c>
      <c r="G356" s="234">
        <v>68676</v>
      </c>
      <c r="H356" s="233"/>
      <c r="I356" s="233">
        <v>68676</v>
      </c>
      <c r="J356" s="235">
        <v>42746</v>
      </c>
      <c r="K356" s="236" t="s">
        <v>2955</v>
      </c>
      <c r="L356" s="237" t="s">
        <v>189</v>
      </c>
      <c r="M356" s="238"/>
    </row>
    <row r="357" spans="1:13" ht="147" x14ac:dyDescent="0.25">
      <c r="A357" s="230">
        <f t="shared" si="5"/>
        <v>352</v>
      </c>
      <c r="B357" s="231">
        <v>2269</v>
      </c>
      <c r="C357" s="232" t="s">
        <v>1196</v>
      </c>
      <c r="D357" s="65" t="s">
        <v>1197</v>
      </c>
      <c r="E357" s="239" t="s">
        <v>1194</v>
      </c>
      <c r="F357" s="233">
        <v>60400</v>
      </c>
      <c r="G357" s="234">
        <v>175764</v>
      </c>
      <c r="H357" s="233"/>
      <c r="I357" s="233">
        <v>175764</v>
      </c>
      <c r="J357" s="235">
        <v>42746</v>
      </c>
      <c r="K357" s="236" t="s">
        <v>2956</v>
      </c>
      <c r="L357" s="237" t="s">
        <v>189</v>
      </c>
      <c r="M357" s="237" t="s">
        <v>3770</v>
      </c>
    </row>
    <row r="358" spans="1:13" ht="147" x14ac:dyDescent="0.25">
      <c r="A358" s="230">
        <f t="shared" si="5"/>
        <v>353</v>
      </c>
      <c r="B358" s="231">
        <v>2270</v>
      </c>
      <c r="C358" s="232" t="s">
        <v>1198</v>
      </c>
      <c r="D358" s="65" t="s">
        <v>1199</v>
      </c>
      <c r="E358" s="239" t="s">
        <v>1195</v>
      </c>
      <c r="F358" s="233">
        <v>927000</v>
      </c>
      <c r="G358" s="234">
        <v>2002320</v>
      </c>
      <c r="H358" s="233"/>
      <c r="I358" s="233">
        <v>2002320</v>
      </c>
      <c r="J358" s="235">
        <v>42746</v>
      </c>
      <c r="K358" s="236" t="s">
        <v>2957</v>
      </c>
      <c r="L358" s="237" t="s">
        <v>189</v>
      </c>
      <c r="M358" s="237" t="s">
        <v>3770</v>
      </c>
    </row>
    <row r="359" spans="1:13" ht="147" x14ac:dyDescent="0.25">
      <c r="A359" s="230">
        <f t="shared" si="5"/>
        <v>354</v>
      </c>
      <c r="B359" s="231">
        <v>2271</v>
      </c>
      <c r="C359" s="232" t="s">
        <v>1202</v>
      </c>
      <c r="D359" s="65" t="s">
        <v>1203</v>
      </c>
      <c r="E359" s="239" t="s">
        <v>1200</v>
      </c>
      <c r="F359" s="233">
        <v>16800</v>
      </c>
      <c r="G359" s="234">
        <v>36288</v>
      </c>
      <c r="H359" s="233"/>
      <c r="I359" s="233">
        <v>36288</v>
      </c>
      <c r="J359" s="235">
        <v>42746</v>
      </c>
      <c r="K359" s="236" t="s">
        <v>2958</v>
      </c>
      <c r="L359" s="237" t="s">
        <v>189</v>
      </c>
      <c r="M359" s="238"/>
    </row>
    <row r="360" spans="1:13" ht="147" x14ac:dyDescent="0.25">
      <c r="A360" s="230">
        <f t="shared" si="5"/>
        <v>355</v>
      </c>
      <c r="B360" s="231">
        <v>2272</v>
      </c>
      <c r="C360" s="232" t="s">
        <v>1204</v>
      </c>
      <c r="D360" s="65" t="s">
        <v>1205</v>
      </c>
      <c r="E360" s="239" t="s">
        <v>1201</v>
      </c>
      <c r="F360" s="233">
        <v>560500</v>
      </c>
      <c r="G360" s="234">
        <v>1210680</v>
      </c>
      <c r="H360" s="233"/>
      <c r="I360" s="233">
        <v>1210680</v>
      </c>
      <c r="J360" s="235">
        <v>42746</v>
      </c>
      <c r="K360" s="236" t="s">
        <v>2959</v>
      </c>
      <c r="L360" s="237" t="s">
        <v>189</v>
      </c>
      <c r="M360" s="237" t="s">
        <v>4135</v>
      </c>
    </row>
    <row r="361" spans="1:13" ht="147" x14ac:dyDescent="0.25">
      <c r="A361" s="230">
        <f t="shared" si="5"/>
        <v>356</v>
      </c>
      <c r="B361" s="231">
        <v>2273</v>
      </c>
      <c r="C361" s="232" t="s">
        <v>1208</v>
      </c>
      <c r="D361" s="65" t="s">
        <v>1209</v>
      </c>
      <c r="E361" s="239" t="s">
        <v>1206</v>
      </c>
      <c r="F361" s="233">
        <v>8300</v>
      </c>
      <c r="G361" s="234">
        <v>17928</v>
      </c>
      <c r="H361" s="233"/>
      <c r="I361" s="233">
        <v>17928</v>
      </c>
      <c r="J361" s="235">
        <v>42746</v>
      </c>
      <c r="K361" s="236" t="s">
        <v>2960</v>
      </c>
      <c r="L361" s="237" t="s">
        <v>189</v>
      </c>
      <c r="M361" s="238"/>
    </row>
    <row r="362" spans="1:13" ht="135.75" x14ac:dyDescent="0.25">
      <c r="A362" s="230">
        <f t="shared" si="5"/>
        <v>357</v>
      </c>
      <c r="B362" s="231">
        <v>2274</v>
      </c>
      <c r="C362" s="232" t="s">
        <v>1210</v>
      </c>
      <c r="D362" s="65" t="s">
        <v>1211</v>
      </c>
      <c r="E362" s="239" t="s">
        <v>1207</v>
      </c>
      <c r="F362" s="233">
        <v>94200</v>
      </c>
      <c r="G362" s="234">
        <v>203472</v>
      </c>
      <c r="H362" s="233"/>
      <c r="I362" s="233">
        <v>203472</v>
      </c>
      <c r="J362" s="235">
        <v>42746</v>
      </c>
      <c r="K362" s="236" t="s">
        <v>2961</v>
      </c>
      <c r="L362" s="237" t="s">
        <v>189</v>
      </c>
      <c r="M362" s="238"/>
    </row>
    <row r="363" spans="1:13" ht="147" x14ac:dyDescent="0.25">
      <c r="A363" s="230">
        <f t="shared" si="5"/>
        <v>358</v>
      </c>
      <c r="B363" s="231">
        <v>2275</v>
      </c>
      <c r="C363" s="232" t="s">
        <v>1214</v>
      </c>
      <c r="D363" s="65" t="s">
        <v>1215</v>
      </c>
      <c r="E363" s="239" t="s">
        <v>1212</v>
      </c>
      <c r="F363" s="233">
        <v>20300</v>
      </c>
      <c r="G363" s="234">
        <v>43848</v>
      </c>
      <c r="H363" s="233"/>
      <c r="I363" s="233">
        <v>43848</v>
      </c>
      <c r="J363" s="235">
        <v>42746</v>
      </c>
      <c r="K363" s="236" t="s">
        <v>2962</v>
      </c>
      <c r="L363" s="237" t="s">
        <v>189</v>
      </c>
      <c r="M363" s="237" t="s">
        <v>3770</v>
      </c>
    </row>
    <row r="364" spans="1:13" ht="147" x14ac:dyDescent="0.25">
      <c r="A364" s="230">
        <f t="shared" si="5"/>
        <v>359</v>
      </c>
      <c r="B364" s="231">
        <v>2276</v>
      </c>
      <c r="C364" s="232" t="s">
        <v>375</v>
      </c>
      <c r="D364" s="65" t="s">
        <v>1216</v>
      </c>
      <c r="E364" s="239" t="s">
        <v>1213</v>
      </c>
      <c r="F364" s="233">
        <v>16500</v>
      </c>
      <c r="G364" s="234">
        <v>35640</v>
      </c>
      <c r="H364" s="233"/>
      <c r="I364" s="233">
        <v>35640</v>
      </c>
      <c r="J364" s="235">
        <v>42746</v>
      </c>
      <c r="K364" s="236" t="s">
        <v>2963</v>
      </c>
      <c r="L364" s="237" t="s">
        <v>189</v>
      </c>
      <c r="M364" s="238"/>
    </row>
    <row r="365" spans="1:13" ht="147" x14ac:dyDescent="0.25">
      <c r="A365" s="230">
        <f t="shared" si="5"/>
        <v>360</v>
      </c>
      <c r="B365" s="231">
        <v>2277</v>
      </c>
      <c r="C365" s="232" t="s">
        <v>377</v>
      </c>
      <c r="D365" s="65" t="s">
        <v>1219</v>
      </c>
      <c r="E365" s="239" t="s">
        <v>1217</v>
      </c>
      <c r="F365" s="233">
        <v>26000</v>
      </c>
      <c r="G365" s="234">
        <v>56160</v>
      </c>
      <c r="H365" s="233"/>
      <c r="I365" s="233">
        <v>56160</v>
      </c>
      <c r="J365" s="235">
        <v>42746</v>
      </c>
      <c r="K365" s="236" t="s">
        <v>2964</v>
      </c>
      <c r="L365" s="237" t="s">
        <v>189</v>
      </c>
      <c r="M365" s="238"/>
    </row>
    <row r="366" spans="1:13" ht="135.75" x14ac:dyDescent="0.25">
      <c r="A366" s="230">
        <f t="shared" si="5"/>
        <v>361</v>
      </c>
      <c r="B366" s="231">
        <v>2278</v>
      </c>
      <c r="C366" s="232" t="s">
        <v>1220</v>
      </c>
      <c r="D366" s="65" t="s">
        <v>1221</v>
      </c>
      <c r="E366" s="239" t="s">
        <v>1218</v>
      </c>
      <c r="F366" s="233">
        <v>49500</v>
      </c>
      <c r="G366" s="234">
        <v>144045</v>
      </c>
      <c r="H366" s="233"/>
      <c r="I366" s="233">
        <v>144045</v>
      </c>
      <c r="J366" s="235">
        <v>42746</v>
      </c>
      <c r="K366" s="236" t="s">
        <v>2965</v>
      </c>
      <c r="L366" s="237" t="s">
        <v>189</v>
      </c>
      <c r="M366" s="238"/>
    </row>
    <row r="367" spans="1:13" ht="124.5" x14ac:dyDescent="0.25">
      <c r="A367" s="230">
        <f t="shared" si="5"/>
        <v>362</v>
      </c>
      <c r="B367" s="231">
        <v>2279</v>
      </c>
      <c r="C367" s="232" t="s">
        <v>1224</v>
      </c>
      <c r="D367" s="65" t="s">
        <v>1225</v>
      </c>
      <c r="E367" s="239" t="s">
        <v>1222</v>
      </c>
      <c r="F367" s="233">
        <v>132500</v>
      </c>
      <c r="G367" s="234">
        <v>286200</v>
      </c>
      <c r="H367" s="233"/>
      <c r="I367" s="233">
        <v>286200</v>
      </c>
      <c r="J367" s="235">
        <v>42746</v>
      </c>
      <c r="K367" s="236" t="s">
        <v>2966</v>
      </c>
      <c r="L367" s="237" t="s">
        <v>189</v>
      </c>
      <c r="M367" s="238"/>
    </row>
    <row r="368" spans="1:13" ht="135.75" x14ac:dyDescent="0.25">
      <c r="A368" s="230">
        <f t="shared" si="5"/>
        <v>363</v>
      </c>
      <c r="B368" s="231">
        <v>2280</v>
      </c>
      <c r="C368" s="232" t="s">
        <v>1226</v>
      </c>
      <c r="D368" s="65" t="s">
        <v>1227</v>
      </c>
      <c r="E368" s="239" t="s">
        <v>1223</v>
      </c>
      <c r="F368" s="233">
        <v>4265002</v>
      </c>
      <c r="G368" s="234">
        <v>9212404.3200000003</v>
      </c>
      <c r="H368" s="233"/>
      <c r="I368" s="233">
        <v>9212404.3200000003</v>
      </c>
      <c r="J368" s="235">
        <v>42746</v>
      </c>
      <c r="K368" s="236" t="s">
        <v>2967</v>
      </c>
      <c r="L368" s="237" t="s">
        <v>189</v>
      </c>
      <c r="M368" s="238"/>
    </row>
    <row r="369" spans="1:13" ht="124.5" x14ac:dyDescent="0.25">
      <c r="A369" s="230">
        <f t="shared" si="5"/>
        <v>364</v>
      </c>
      <c r="B369" s="231">
        <v>2281</v>
      </c>
      <c r="C369" s="232" t="s">
        <v>1230</v>
      </c>
      <c r="D369" s="65" t="s">
        <v>1231</v>
      </c>
      <c r="E369" s="239" t="s">
        <v>1228</v>
      </c>
      <c r="F369" s="233">
        <v>113200</v>
      </c>
      <c r="G369" s="234">
        <v>244512</v>
      </c>
      <c r="H369" s="233"/>
      <c r="I369" s="233">
        <v>244512</v>
      </c>
      <c r="J369" s="235">
        <v>42746</v>
      </c>
      <c r="K369" s="236" t="s">
        <v>2968</v>
      </c>
      <c r="L369" s="237" t="s">
        <v>189</v>
      </c>
      <c r="M369" s="238"/>
    </row>
    <row r="370" spans="1:13" ht="147" x14ac:dyDescent="0.25">
      <c r="A370" s="230">
        <f t="shared" si="5"/>
        <v>365</v>
      </c>
      <c r="B370" s="231">
        <v>2282</v>
      </c>
      <c r="C370" s="232" t="s">
        <v>1232</v>
      </c>
      <c r="D370" s="65" t="s">
        <v>1233</v>
      </c>
      <c r="E370" s="239" t="s">
        <v>1229</v>
      </c>
      <c r="F370" s="233">
        <v>583300</v>
      </c>
      <c r="G370" s="234">
        <v>1259928</v>
      </c>
      <c r="H370" s="233"/>
      <c r="I370" s="233">
        <v>1259928</v>
      </c>
      <c r="J370" s="235">
        <v>42746</v>
      </c>
      <c r="K370" s="236" t="s">
        <v>2951</v>
      </c>
      <c r="L370" s="237" t="s">
        <v>189</v>
      </c>
      <c r="M370" s="237" t="s">
        <v>3770</v>
      </c>
    </row>
    <row r="371" spans="1:13" ht="147" x14ac:dyDescent="0.25">
      <c r="A371" s="230">
        <f t="shared" si="5"/>
        <v>366</v>
      </c>
      <c r="B371" s="231">
        <v>2283</v>
      </c>
      <c r="C371" s="232" t="s">
        <v>1236</v>
      </c>
      <c r="D371" s="65" t="s">
        <v>1237</v>
      </c>
      <c r="E371" s="239" t="s">
        <v>1234</v>
      </c>
      <c r="F371" s="233">
        <v>3480000</v>
      </c>
      <c r="G371" s="234">
        <v>7516800</v>
      </c>
      <c r="H371" s="233"/>
      <c r="I371" s="233">
        <v>7516800</v>
      </c>
      <c r="J371" s="235">
        <v>42747</v>
      </c>
      <c r="K371" s="236" t="s">
        <v>2969</v>
      </c>
      <c r="L371" s="237" t="s">
        <v>189</v>
      </c>
      <c r="M371" s="237" t="s">
        <v>3770</v>
      </c>
    </row>
    <row r="372" spans="1:13" ht="135.75" x14ac:dyDescent="0.25">
      <c r="A372" s="230">
        <f t="shared" si="5"/>
        <v>367</v>
      </c>
      <c r="B372" s="231">
        <v>2284</v>
      </c>
      <c r="C372" s="232" t="s">
        <v>1238</v>
      </c>
      <c r="D372" s="65" t="s">
        <v>1239</v>
      </c>
      <c r="E372" s="239" t="s">
        <v>1235</v>
      </c>
      <c r="F372" s="233">
        <v>45600</v>
      </c>
      <c r="G372" s="234">
        <v>98496</v>
      </c>
      <c r="H372" s="233"/>
      <c r="I372" s="233">
        <v>98496</v>
      </c>
      <c r="J372" s="235">
        <v>42747</v>
      </c>
      <c r="K372" s="236" t="s">
        <v>2970</v>
      </c>
      <c r="L372" s="237" t="s">
        <v>189</v>
      </c>
      <c r="M372" s="238"/>
    </row>
    <row r="373" spans="1:13" ht="135.75" x14ac:dyDescent="0.25">
      <c r="A373" s="230">
        <f t="shared" si="5"/>
        <v>368</v>
      </c>
      <c r="B373" s="231">
        <v>2285</v>
      </c>
      <c r="C373" s="232" t="s">
        <v>1242</v>
      </c>
      <c r="D373" s="65" t="s">
        <v>1243</v>
      </c>
      <c r="E373" s="239" t="s">
        <v>1240</v>
      </c>
      <c r="F373" s="233">
        <v>100400</v>
      </c>
      <c r="G373" s="234">
        <v>216864</v>
      </c>
      <c r="H373" s="233"/>
      <c r="I373" s="233">
        <v>216864</v>
      </c>
      <c r="J373" s="235">
        <v>42746</v>
      </c>
      <c r="K373" s="236" t="s">
        <v>2971</v>
      </c>
      <c r="L373" s="237" t="s">
        <v>189</v>
      </c>
      <c r="M373" s="238"/>
    </row>
    <row r="374" spans="1:13" ht="124.5" x14ac:dyDescent="0.25">
      <c r="A374" s="230">
        <f t="shared" si="5"/>
        <v>369</v>
      </c>
      <c r="B374" s="231">
        <v>2286</v>
      </c>
      <c r="C374" s="232" t="s">
        <v>1244</v>
      </c>
      <c r="D374" s="65" t="s">
        <v>1245</v>
      </c>
      <c r="E374" s="239" t="s">
        <v>1241</v>
      </c>
      <c r="F374" s="233">
        <v>12900</v>
      </c>
      <c r="G374" s="234">
        <v>33153</v>
      </c>
      <c r="H374" s="233"/>
      <c r="I374" s="233">
        <v>33153</v>
      </c>
      <c r="J374" s="235">
        <v>42746</v>
      </c>
      <c r="K374" s="236" t="s">
        <v>2972</v>
      </c>
      <c r="L374" s="237" t="s">
        <v>189</v>
      </c>
      <c r="M374" s="238"/>
    </row>
    <row r="375" spans="1:13" ht="135.75" x14ac:dyDescent="0.25">
      <c r="A375" s="230">
        <f t="shared" si="5"/>
        <v>370</v>
      </c>
      <c r="B375" s="231">
        <v>2287</v>
      </c>
      <c r="C375" s="232" t="s">
        <v>1248</v>
      </c>
      <c r="D375" s="65" t="s">
        <v>1249</v>
      </c>
      <c r="E375" s="239" t="s">
        <v>1246</v>
      </c>
      <c r="F375" s="233">
        <v>1641600</v>
      </c>
      <c r="G375" s="234">
        <v>4218912</v>
      </c>
      <c r="H375" s="233"/>
      <c r="I375" s="233">
        <v>4218912</v>
      </c>
      <c r="J375" s="235">
        <v>42746</v>
      </c>
      <c r="K375" s="236" t="s">
        <v>3705</v>
      </c>
      <c r="L375" s="237" t="s">
        <v>189</v>
      </c>
      <c r="M375" s="238"/>
    </row>
    <row r="376" spans="1:13" ht="124.5" x14ac:dyDescent="0.25">
      <c r="A376" s="230">
        <f t="shared" si="5"/>
        <v>371</v>
      </c>
      <c r="B376" s="231">
        <v>2288</v>
      </c>
      <c r="C376" s="232" t="s">
        <v>1250</v>
      </c>
      <c r="D376" s="65" t="s">
        <v>1251</v>
      </c>
      <c r="E376" s="239" t="s">
        <v>1247</v>
      </c>
      <c r="F376" s="233">
        <v>10500</v>
      </c>
      <c r="G376" s="234">
        <v>26985</v>
      </c>
      <c r="H376" s="233"/>
      <c r="I376" s="233">
        <v>26985</v>
      </c>
      <c r="J376" s="235">
        <v>42746</v>
      </c>
      <c r="K376" s="236" t="s">
        <v>2973</v>
      </c>
      <c r="L376" s="237" t="s">
        <v>189</v>
      </c>
      <c r="M376" s="238"/>
    </row>
    <row r="377" spans="1:13" ht="124.5" x14ac:dyDescent="0.25">
      <c r="A377" s="230">
        <f t="shared" si="5"/>
        <v>372</v>
      </c>
      <c r="B377" s="231">
        <v>2289</v>
      </c>
      <c r="C377" s="232" t="s">
        <v>1254</v>
      </c>
      <c r="D377" s="65" t="s">
        <v>1255</v>
      </c>
      <c r="E377" s="239" t="s">
        <v>1252</v>
      </c>
      <c r="F377" s="233">
        <v>31400</v>
      </c>
      <c r="G377" s="234">
        <v>80698</v>
      </c>
      <c r="H377" s="233"/>
      <c r="I377" s="233">
        <v>80698</v>
      </c>
      <c r="J377" s="235">
        <v>42746</v>
      </c>
      <c r="K377" s="236" t="s">
        <v>2974</v>
      </c>
      <c r="L377" s="237" t="s">
        <v>189</v>
      </c>
      <c r="M377" s="238"/>
    </row>
    <row r="378" spans="1:13" ht="124.5" x14ac:dyDescent="0.25">
      <c r="A378" s="230">
        <f t="shared" si="5"/>
        <v>373</v>
      </c>
      <c r="B378" s="231">
        <v>2290</v>
      </c>
      <c r="C378" s="232" t="s">
        <v>1256</v>
      </c>
      <c r="D378" s="65" t="s">
        <v>1257</v>
      </c>
      <c r="E378" s="239" t="s">
        <v>1253</v>
      </c>
      <c r="F378" s="233">
        <v>10400</v>
      </c>
      <c r="G378" s="234">
        <v>26728</v>
      </c>
      <c r="H378" s="233"/>
      <c r="I378" s="233">
        <v>26728</v>
      </c>
      <c r="J378" s="235">
        <v>42746</v>
      </c>
      <c r="K378" s="236" t="s">
        <v>2975</v>
      </c>
      <c r="L378" s="237" t="s">
        <v>189</v>
      </c>
      <c r="M378" s="238"/>
    </row>
    <row r="379" spans="1:13" ht="135.75" x14ac:dyDescent="0.25">
      <c r="A379" s="230">
        <f t="shared" si="5"/>
        <v>374</v>
      </c>
      <c r="B379" s="231">
        <v>2291</v>
      </c>
      <c r="C379" s="232" t="s">
        <v>1261</v>
      </c>
      <c r="D379" s="65" t="s">
        <v>1262</v>
      </c>
      <c r="E379" s="239" t="s">
        <v>1258</v>
      </c>
      <c r="F379" s="233">
        <v>265200</v>
      </c>
      <c r="G379" s="234">
        <v>681564</v>
      </c>
      <c r="H379" s="233"/>
      <c r="I379" s="233">
        <v>681564</v>
      </c>
      <c r="J379" s="235">
        <v>42746</v>
      </c>
      <c r="K379" s="236" t="s">
        <v>2976</v>
      </c>
      <c r="L379" s="237" t="s">
        <v>189</v>
      </c>
      <c r="M379" s="240"/>
    </row>
    <row r="380" spans="1:13" ht="147" x14ac:dyDescent="0.25">
      <c r="A380" s="230">
        <f t="shared" si="5"/>
        <v>375</v>
      </c>
      <c r="B380" s="231">
        <v>2292</v>
      </c>
      <c r="C380" s="232" t="s">
        <v>258</v>
      </c>
      <c r="D380" s="65" t="s">
        <v>1263</v>
      </c>
      <c r="E380" s="239" t="s">
        <v>1259</v>
      </c>
      <c r="F380" s="233">
        <v>413600</v>
      </c>
      <c r="G380" s="234">
        <v>1013320</v>
      </c>
      <c r="H380" s="233"/>
      <c r="I380" s="233">
        <v>1013320</v>
      </c>
      <c r="J380" s="235">
        <v>42751</v>
      </c>
      <c r="K380" s="236" t="s">
        <v>2977</v>
      </c>
      <c r="L380" s="237" t="s">
        <v>189</v>
      </c>
      <c r="M380" s="289" t="s">
        <v>1260</v>
      </c>
    </row>
    <row r="381" spans="1:13" ht="147" x14ac:dyDescent="0.25">
      <c r="A381" s="230">
        <f t="shared" si="5"/>
        <v>376</v>
      </c>
      <c r="B381" s="231">
        <v>2293</v>
      </c>
      <c r="C381" s="232" t="s">
        <v>1266</v>
      </c>
      <c r="D381" s="65" t="s">
        <v>1267</v>
      </c>
      <c r="E381" s="239" t="s">
        <v>1264</v>
      </c>
      <c r="F381" s="233">
        <v>1177900</v>
      </c>
      <c r="G381" s="234">
        <v>2885855</v>
      </c>
      <c r="H381" s="233"/>
      <c r="I381" s="233">
        <v>2885855</v>
      </c>
      <c r="J381" s="235">
        <v>42746</v>
      </c>
      <c r="K381" s="236" t="s">
        <v>2978</v>
      </c>
      <c r="L381" s="237" t="s">
        <v>189</v>
      </c>
      <c r="M381" s="238"/>
    </row>
    <row r="382" spans="1:13" ht="147" x14ac:dyDescent="0.25">
      <c r="A382" s="230">
        <f t="shared" si="5"/>
        <v>377</v>
      </c>
      <c r="B382" s="231">
        <v>2294</v>
      </c>
      <c r="C382" s="232" t="s">
        <v>484</v>
      </c>
      <c r="D382" s="65" t="s">
        <v>1268</v>
      </c>
      <c r="E382" s="239" t="s">
        <v>1265</v>
      </c>
      <c r="F382" s="233">
        <v>31700</v>
      </c>
      <c r="G382" s="234">
        <v>77665</v>
      </c>
      <c r="H382" s="233"/>
      <c r="I382" s="233">
        <v>77665</v>
      </c>
      <c r="J382" s="235">
        <v>42746</v>
      </c>
      <c r="K382" s="236" t="s">
        <v>2979</v>
      </c>
      <c r="L382" s="237" t="s">
        <v>189</v>
      </c>
      <c r="M382" s="238"/>
    </row>
    <row r="383" spans="1:13" ht="147" x14ac:dyDescent="0.25">
      <c r="A383" s="230">
        <f t="shared" si="5"/>
        <v>378</v>
      </c>
      <c r="B383" s="231">
        <v>2295</v>
      </c>
      <c r="C383" s="232" t="s">
        <v>1271</v>
      </c>
      <c r="D383" s="65" t="s">
        <v>1272</v>
      </c>
      <c r="E383" s="239" t="s">
        <v>1269</v>
      </c>
      <c r="F383" s="233">
        <v>75200</v>
      </c>
      <c r="G383" s="234">
        <v>184240</v>
      </c>
      <c r="H383" s="233"/>
      <c r="I383" s="233">
        <v>184240</v>
      </c>
      <c r="J383" s="235">
        <v>42746</v>
      </c>
      <c r="K383" s="236" t="s">
        <v>2980</v>
      </c>
      <c r="L383" s="237" t="s">
        <v>189</v>
      </c>
      <c r="M383" s="238"/>
    </row>
    <row r="384" spans="1:13" ht="147" x14ac:dyDescent="0.25">
      <c r="A384" s="230">
        <f t="shared" si="5"/>
        <v>379</v>
      </c>
      <c r="B384" s="231">
        <v>2296</v>
      </c>
      <c r="C384" s="232" t="s">
        <v>1273</v>
      </c>
      <c r="D384" s="65" t="s">
        <v>1274</v>
      </c>
      <c r="E384" s="239" t="s">
        <v>1270</v>
      </c>
      <c r="F384" s="233">
        <v>927800</v>
      </c>
      <c r="G384" s="234">
        <v>2727732</v>
      </c>
      <c r="H384" s="233"/>
      <c r="I384" s="233">
        <v>2727732</v>
      </c>
      <c r="J384" s="235">
        <v>42746</v>
      </c>
      <c r="K384" s="236" t="s">
        <v>2981</v>
      </c>
      <c r="L384" s="237" t="s">
        <v>189</v>
      </c>
      <c r="M384" s="237" t="s">
        <v>3762</v>
      </c>
    </row>
    <row r="385" spans="1:13" ht="147" x14ac:dyDescent="0.25">
      <c r="A385" s="230">
        <f t="shared" si="5"/>
        <v>380</v>
      </c>
      <c r="B385" s="231">
        <v>2297</v>
      </c>
      <c r="C385" s="232" t="s">
        <v>1277</v>
      </c>
      <c r="D385" s="65" t="s">
        <v>1278</v>
      </c>
      <c r="E385" s="239" t="s">
        <v>1275</v>
      </c>
      <c r="F385" s="233">
        <v>8300</v>
      </c>
      <c r="G385" s="234">
        <v>24402</v>
      </c>
      <c r="H385" s="233"/>
      <c r="I385" s="233">
        <v>24402</v>
      </c>
      <c r="J385" s="235">
        <v>42746</v>
      </c>
      <c r="K385" s="236" t="s">
        <v>2982</v>
      </c>
      <c r="L385" s="237" t="s">
        <v>189</v>
      </c>
      <c r="M385" s="238"/>
    </row>
    <row r="386" spans="1:13" ht="147" x14ac:dyDescent="0.25">
      <c r="A386" s="230">
        <f t="shared" si="5"/>
        <v>381</v>
      </c>
      <c r="B386" s="231">
        <v>2298</v>
      </c>
      <c r="C386" s="232" t="s">
        <v>490</v>
      </c>
      <c r="D386" s="65" t="s">
        <v>1279</v>
      </c>
      <c r="E386" s="239" t="s">
        <v>1276</v>
      </c>
      <c r="F386" s="233">
        <v>8900</v>
      </c>
      <c r="G386" s="234">
        <v>26166</v>
      </c>
      <c r="H386" s="233"/>
      <c r="I386" s="233">
        <v>26166</v>
      </c>
      <c r="J386" s="235">
        <v>42746</v>
      </c>
      <c r="K386" s="236" t="s">
        <v>2983</v>
      </c>
      <c r="L386" s="237" t="s">
        <v>189</v>
      </c>
      <c r="M386" s="238"/>
    </row>
    <row r="387" spans="1:13" ht="147" x14ac:dyDescent="0.25">
      <c r="A387" s="230">
        <f t="shared" si="5"/>
        <v>382</v>
      </c>
      <c r="B387" s="231">
        <v>2299</v>
      </c>
      <c r="C387" s="232" t="s">
        <v>496</v>
      </c>
      <c r="D387" s="65" t="s">
        <v>1282</v>
      </c>
      <c r="E387" s="239" t="s">
        <v>1280</v>
      </c>
      <c r="F387" s="233">
        <v>14700</v>
      </c>
      <c r="G387" s="234">
        <v>43218</v>
      </c>
      <c r="H387" s="233"/>
      <c r="I387" s="233">
        <v>43218</v>
      </c>
      <c r="J387" s="235">
        <v>42746</v>
      </c>
      <c r="K387" s="236" t="s">
        <v>2984</v>
      </c>
      <c r="L387" s="237" t="s">
        <v>189</v>
      </c>
      <c r="M387" s="238"/>
    </row>
    <row r="388" spans="1:13" ht="147" x14ac:dyDescent="0.25">
      <c r="A388" s="230">
        <f t="shared" si="5"/>
        <v>383</v>
      </c>
      <c r="B388" s="231">
        <v>2300</v>
      </c>
      <c r="C388" s="232" t="s">
        <v>498</v>
      </c>
      <c r="D388" s="65" t="s">
        <v>1283</v>
      </c>
      <c r="E388" s="239" t="s">
        <v>1281</v>
      </c>
      <c r="F388" s="233">
        <v>4900</v>
      </c>
      <c r="G388" s="234">
        <v>14406</v>
      </c>
      <c r="H388" s="233"/>
      <c r="I388" s="233">
        <v>14406</v>
      </c>
      <c r="J388" s="235">
        <v>42746</v>
      </c>
      <c r="K388" s="236" t="s">
        <v>2985</v>
      </c>
      <c r="L388" s="237" t="s">
        <v>189</v>
      </c>
      <c r="M388" s="238"/>
    </row>
    <row r="389" spans="1:13" ht="147" x14ac:dyDescent="0.25">
      <c r="A389" s="230">
        <f t="shared" si="5"/>
        <v>384</v>
      </c>
      <c r="B389" s="231">
        <v>2301</v>
      </c>
      <c r="C389" s="232" t="s">
        <v>1286</v>
      </c>
      <c r="D389" s="65" t="s">
        <v>1287</v>
      </c>
      <c r="E389" s="239" t="s">
        <v>1284</v>
      </c>
      <c r="F389" s="233">
        <v>5700</v>
      </c>
      <c r="G389" s="234">
        <v>16758</v>
      </c>
      <c r="H389" s="233"/>
      <c r="I389" s="233">
        <v>16758</v>
      </c>
      <c r="J389" s="235">
        <v>42746</v>
      </c>
      <c r="K389" s="236" t="s">
        <v>2986</v>
      </c>
      <c r="L389" s="237" t="s">
        <v>189</v>
      </c>
      <c r="M389" s="238"/>
    </row>
    <row r="390" spans="1:13" ht="135.75" x14ac:dyDescent="0.25">
      <c r="A390" s="230">
        <f t="shared" si="5"/>
        <v>385</v>
      </c>
      <c r="B390" s="231">
        <v>2302</v>
      </c>
      <c r="C390" s="232" t="s">
        <v>504</v>
      </c>
      <c r="D390" s="65" t="s">
        <v>1288</v>
      </c>
      <c r="E390" s="239" t="s">
        <v>1285</v>
      </c>
      <c r="F390" s="233">
        <v>11900</v>
      </c>
      <c r="G390" s="234">
        <v>34986</v>
      </c>
      <c r="H390" s="233"/>
      <c r="I390" s="233">
        <v>34986</v>
      </c>
      <c r="J390" s="235">
        <v>42746</v>
      </c>
      <c r="K390" s="236" t="s">
        <v>2987</v>
      </c>
      <c r="L390" s="237" t="s">
        <v>189</v>
      </c>
      <c r="M390" s="238"/>
    </row>
    <row r="391" spans="1:13" ht="135.75" x14ac:dyDescent="0.25">
      <c r="A391" s="230">
        <f t="shared" si="5"/>
        <v>386</v>
      </c>
      <c r="B391" s="231">
        <v>2303</v>
      </c>
      <c r="C391" s="232" t="s">
        <v>1291</v>
      </c>
      <c r="D391" s="65" t="s">
        <v>1292</v>
      </c>
      <c r="E391" s="239" t="s">
        <v>1289</v>
      </c>
      <c r="F391" s="233">
        <v>38500</v>
      </c>
      <c r="G391" s="234">
        <v>113190</v>
      </c>
      <c r="H391" s="233"/>
      <c r="I391" s="233">
        <v>113190</v>
      </c>
      <c r="J391" s="235">
        <v>42746</v>
      </c>
      <c r="K391" s="236" t="s">
        <v>2988</v>
      </c>
      <c r="L391" s="237" t="s">
        <v>189</v>
      </c>
      <c r="M391" s="238"/>
    </row>
    <row r="392" spans="1:13" ht="147" x14ac:dyDescent="0.25">
      <c r="A392" s="230">
        <f t="shared" si="5"/>
        <v>387</v>
      </c>
      <c r="B392" s="231">
        <v>2304</v>
      </c>
      <c r="C392" s="232" t="s">
        <v>1293</v>
      </c>
      <c r="D392" s="65" t="s">
        <v>1294</v>
      </c>
      <c r="E392" s="239" t="s">
        <v>1290</v>
      </c>
      <c r="F392" s="233">
        <v>324200</v>
      </c>
      <c r="G392" s="234">
        <v>953148</v>
      </c>
      <c r="H392" s="233"/>
      <c r="I392" s="233">
        <v>953148</v>
      </c>
      <c r="J392" s="235">
        <v>42746</v>
      </c>
      <c r="K392" s="236" t="s">
        <v>2989</v>
      </c>
      <c r="L392" s="237" t="s">
        <v>189</v>
      </c>
      <c r="M392" s="237" t="s">
        <v>3781</v>
      </c>
    </row>
    <row r="393" spans="1:13" ht="124.5" x14ac:dyDescent="0.25">
      <c r="A393" s="230">
        <f t="shared" ref="A393:A456" si="6">A392+1</f>
        <v>388</v>
      </c>
      <c r="B393" s="231">
        <v>2305</v>
      </c>
      <c r="C393" s="232" t="s">
        <v>516</v>
      </c>
      <c r="D393" s="65" t="s">
        <v>1297</v>
      </c>
      <c r="E393" s="232" t="s">
        <v>1295</v>
      </c>
      <c r="F393" s="233">
        <v>774200</v>
      </c>
      <c r="G393" s="234">
        <v>2276148</v>
      </c>
      <c r="H393" s="233"/>
      <c r="I393" s="233">
        <v>2276148</v>
      </c>
      <c r="J393" s="235">
        <v>42746</v>
      </c>
      <c r="K393" s="236" t="s">
        <v>2633</v>
      </c>
      <c r="L393" s="237" t="s">
        <v>189</v>
      </c>
      <c r="M393" s="266" t="s">
        <v>3759</v>
      </c>
    </row>
    <row r="394" spans="1:13" ht="147" x14ac:dyDescent="0.25">
      <c r="A394" s="230">
        <f t="shared" si="6"/>
        <v>389</v>
      </c>
      <c r="B394" s="231">
        <v>2306</v>
      </c>
      <c r="C394" s="232" t="s">
        <v>1298</v>
      </c>
      <c r="D394" s="65" t="s">
        <v>1299</v>
      </c>
      <c r="E394" s="232" t="s">
        <v>1296</v>
      </c>
      <c r="F394" s="233">
        <v>277400</v>
      </c>
      <c r="G394" s="234">
        <v>815556</v>
      </c>
      <c r="H394" s="233"/>
      <c r="I394" s="233">
        <v>815556</v>
      </c>
      <c r="J394" s="235">
        <v>42746</v>
      </c>
      <c r="K394" s="236" t="s">
        <v>2990</v>
      </c>
      <c r="L394" s="237" t="s">
        <v>189</v>
      </c>
      <c r="M394" s="238"/>
    </row>
    <row r="395" spans="1:13" ht="147" x14ac:dyDescent="0.25">
      <c r="A395" s="230">
        <f t="shared" si="6"/>
        <v>390</v>
      </c>
      <c r="B395" s="231">
        <v>2307</v>
      </c>
      <c r="C395" s="232" t="s">
        <v>522</v>
      </c>
      <c r="D395" s="65" t="s">
        <v>1302</v>
      </c>
      <c r="E395" s="239" t="s">
        <v>1300</v>
      </c>
      <c r="F395" s="233">
        <v>8100</v>
      </c>
      <c r="G395" s="234">
        <v>23814</v>
      </c>
      <c r="H395" s="233"/>
      <c r="I395" s="233">
        <v>23814</v>
      </c>
      <c r="J395" s="235">
        <v>42746</v>
      </c>
      <c r="K395" s="236" t="s">
        <v>2991</v>
      </c>
      <c r="L395" s="237" t="s">
        <v>189</v>
      </c>
      <c r="M395" s="238"/>
    </row>
    <row r="396" spans="1:13" ht="147" x14ac:dyDescent="0.25">
      <c r="A396" s="230">
        <f t="shared" si="6"/>
        <v>391</v>
      </c>
      <c r="B396" s="231">
        <v>2308</v>
      </c>
      <c r="C396" s="232" t="s">
        <v>1303</v>
      </c>
      <c r="D396" s="65" t="s">
        <v>1304</v>
      </c>
      <c r="E396" s="239" t="s">
        <v>1301</v>
      </c>
      <c r="F396" s="233">
        <v>30300</v>
      </c>
      <c r="G396" s="234">
        <v>89082</v>
      </c>
      <c r="H396" s="233"/>
      <c r="I396" s="233">
        <v>89082</v>
      </c>
      <c r="J396" s="235">
        <v>42746</v>
      </c>
      <c r="K396" s="236" t="s">
        <v>2992</v>
      </c>
      <c r="L396" s="237" t="s">
        <v>189</v>
      </c>
      <c r="M396" s="238"/>
    </row>
    <row r="397" spans="1:13" ht="147" x14ac:dyDescent="0.25">
      <c r="A397" s="230">
        <f t="shared" si="6"/>
        <v>392</v>
      </c>
      <c r="B397" s="231">
        <v>2309</v>
      </c>
      <c r="C397" s="232" t="s">
        <v>1307</v>
      </c>
      <c r="D397" s="65" t="s">
        <v>1308</v>
      </c>
      <c r="E397" s="239" t="s">
        <v>1305</v>
      </c>
      <c r="F397" s="233">
        <v>26000</v>
      </c>
      <c r="G397" s="234">
        <v>76440</v>
      </c>
      <c r="H397" s="233"/>
      <c r="I397" s="233">
        <v>76440</v>
      </c>
      <c r="J397" s="235">
        <v>42746</v>
      </c>
      <c r="K397" s="236" t="s">
        <v>2993</v>
      </c>
      <c r="L397" s="237" t="s">
        <v>189</v>
      </c>
      <c r="M397" s="238"/>
    </row>
    <row r="398" spans="1:13" ht="147" x14ac:dyDescent="0.25">
      <c r="A398" s="230">
        <f t="shared" si="6"/>
        <v>393</v>
      </c>
      <c r="B398" s="231">
        <v>2310</v>
      </c>
      <c r="C398" s="232" t="s">
        <v>1309</v>
      </c>
      <c r="D398" s="65" t="s">
        <v>1310</v>
      </c>
      <c r="E398" s="239" t="s">
        <v>1306</v>
      </c>
      <c r="F398" s="233">
        <v>592300</v>
      </c>
      <c r="G398" s="234">
        <v>1344521</v>
      </c>
      <c r="H398" s="233"/>
      <c r="I398" s="233">
        <v>1344521</v>
      </c>
      <c r="J398" s="235">
        <v>42751</v>
      </c>
      <c r="K398" s="236" t="s">
        <v>2994</v>
      </c>
      <c r="L398" s="237" t="s">
        <v>189</v>
      </c>
      <c r="M398" s="238" t="s">
        <v>4135</v>
      </c>
    </row>
    <row r="399" spans="1:13" ht="147" x14ac:dyDescent="0.25">
      <c r="A399" s="230">
        <f t="shared" si="6"/>
        <v>394</v>
      </c>
      <c r="B399" s="231">
        <v>2311</v>
      </c>
      <c r="C399" s="232" t="s">
        <v>1313</v>
      </c>
      <c r="D399" s="65" t="s">
        <v>1314</v>
      </c>
      <c r="E399" s="239" t="s">
        <v>1311</v>
      </c>
      <c r="F399" s="233">
        <v>362000</v>
      </c>
      <c r="G399" s="234">
        <v>821740</v>
      </c>
      <c r="H399" s="233"/>
      <c r="I399" s="233">
        <v>821740</v>
      </c>
      <c r="J399" s="235">
        <v>42746</v>
      </c>
      <c r="K399" s="236" t="s">
        <v>2995</v>
      </c>
      <c r="L399" s="237" t="s">
        <v>189</v>
      </c>
      <c r="M399" s="238"/>
    </row>
    <row r="400" spans="1:13" ht="147" x14ac:dyDescent="0.25">
      <c r="A400" s="230">
        <f t="shared" si="6"/>
        <v>395</v>
      </c>
      <c r="B400" s="231">
        <v>2312</v>
      </c>
      <c r="C400" s="232" t="s">
        <v>1315</v>
      </c>
      <c r="D400" s="65" t="s">
        <v>1316</v>
      </c>
      <c r="E400" s="239" t="s">
        <v>1312</v>
      </c>
      <c r="F400" s="233">
        <v>242400</v>
      </c>
      <c r="G400" s="234">
        <v>550248</v>
      </c>
      <c r="H400" s="233"/>
      <c r="I400" s="233">
        <v>550248</v>
      </c>
      <c r="J400" s="235">
        <v>42746</v>
      </c>
      <c r="K400" s="236" t="s">
        <v>2996</v>
      </c>
      <c r="L400" s="237" t="s">
        <v>189</v>
      </c>
      <c r="M400" s="238"/>
    </row>
    <row r="401" spans="1:13" ht="185.25" customHeight="1" x14ac:dyDescent="0.25">
      <c r="A401" s="230">
        <f t="shared" si="6"/>
        <v>396</v>
      </c>
      <c r="B401" s="231">
        <v>2313</v>
      </c>
      <c r="C401" s="232" t="s">
        <v>1319</v>
      </c>
      <c r="D401" s="65" t="s">
        <v>1320</v>
      </c>
      <c r="E401" s="239" t="s">
        <v>1317</v>
      </c>
      <c r="F401" s="233">
        <v>2096000</v>
      </c>
      <c r="G401" s="234">
        <v>4757920</v>
      </c>
      <c r="H401" s="233"/>
      <c r="I401" s="233">
        <v>4757920</v>
      </c>
      <c r="J401" s="235">
        <v>42746</v>
      </c>
      <c r="K401" s="236" t="s">
        <v>3000</v>
      </c>
      <c r="L401" s="237" t="s">
        <v>189</v>
      </c>
      <c r="M401" s="289" t="s">
        <v>2999</v>
      </c>
    </row>
    <row r="402" spans="1:13" ht="172.9" customHeight="1" x14ac:dyDescent="0.25">
      <c r="A402" s="230">
        <f t="shared" si="6"/>
        <v>397</v>
      </c>
      <c r="B402" s="231">
        <v>2314</v>
      </c>
      <c r="C402" s="232" t="s">
        <v>1321</v>
      </c>
      <c r="D402" s="65" t="s">
        <v>1322</v>
      </c>
      <c r="E402" s="239" t="s">
        <v>1318</v>
      </c>
      <c r="F402" s="233">
        <v>2227200</v>
      </c>
      <c r="G402" s="234">
        <v>5055744</v>
      </c>
      <c r="H402" s="233"/>
      <c r="I402" s="233">
        <v>5055744</v>
      </c>
      <c r="J402" s="235">
        <v>42746</v>
      </c>
      <c r="K402" s="236" t="s">
        <v>2998</v>
      </c>
      <c r="L402" s="237" t="s">
        <v>189</v>
      </c>
      <c r="M402" s="289" t="s">
        <v>2997</v>
      </c>
    </row>
    <row r="403" spans="1:13" ht="135.75" x14ac:dyDescent="0.25">
      <c r="A403" s="230">
        <f t="shared" si="6"/>
        <v>398</v>
      </c>
      <c r="B403" s="231">
        <v>2315</v>
      </c>
      <c r="C403" s="232" t="s">
        <v>1325</v>
      </c>
      <c r="D403" s="65" t="s">
        <v>1326</v>
      </c>
      <c r="E403" s="239" t="s">
        <v>1323</v>
      </c>
      <c r="F403" s="233">
        <v>587300</v>
      </c>
      <c r="G403" s="234">
        <v>1333171</v>
      </c>
      <c r="H403" s="233"/>
      <c r="I403" s="233">
        <v>1333171</v>
      </c>
      <c r="J403" s="235">
        <v>42733</v>
      </c>
      <c r="K403" s="236" t="s">
        <v>3001</v>
      </c>
      <c r="L403" s="237" t="s">
        <v>189</v>
      </c>
      <c r="M403" s="238"/>
    </row>
    <row r="404" spans="1:13" ht="147" x14ac:dyDescent="0.25">
      <c r="A404" s="230">
        <f t="shared" si="6"/>
        <v>399</v>
      </c>
      <c r="B404" s="231">
        <v>2316</v>
      </c>
      <c r="C404" s="232" t="s">
        <v>1327</v>
      </c>
      <c r="D404" s="65" t="s">
        <v>1328</v>
      </c>
      <c r="E404" s="239" t="s">
        <v>1324</v>
      </c>
      <c r="F404" s="233">
        <v>5500</v>
      </c>
      <c r="G404" s="234">
        <v>12485</v>
      </c>
      <c r="H404" s="233"/>
      <c r="I404" s="233">
        <v>12485</v>
      </c>
      <c r="J404" s="235">
        <v>42733</v>
      </c>
      <c r="K404" s="236" t="s">
        <v>3002</v>
      </c>
      <c r="L404" s="237" t="s">
        <v>189</v>
      </c>
      <c r="M404" s="238"/>
    </row>
    <row r="405" spans="1:13" ht="147" x14ac:dyDescent="0.25">
      <c r="A405" s="230">
        <f t="shared" si="6"/>
        <v>400</v>
      </c>
      <c r="B405" s="231">
        <v>2317</v>
      </c>
      <c r="C405" s="232" t="s">
        <v>1331</v>
      </c>
      <c r="D405" s="65" t="s">
        <v>1332</v>
      </c>
      <c r="E405" s="239" t="s">
        <v>1329</v>
      </c>
      <c r="F405" s="233">
        <v>6500</v>
      </c>
      <c r="G405" s="234">
        <v>14755</v>
      </c>
      <c r="H405" s="233"/>
      <c r="I405" s="233">
        <v>14755</v>
      </c>
      <c r="J405" s="235">
        <v>42733</v>
      </c>
      <c r="K405" s="236" t="s">
        <v>3003</v>
      </c>
      <c r="L405" s="237" t="s">
        <v>189</v>
      </c>
      <c r="M405" s="238"/>
    </row>
    <row r="406" spans="1:13" ht="135.75" x14ac:dyDescent="0.25">
      <c r="A406" s="230">
        <f t="shared" si="6"/>
        <v>401</v>
      </c>
      <c r="B406" s="231">
        <v>2318</v>
      </c>
      <c r="C406" s="232" t="s">
        <v>1333</v>
      </c>
      <c r="D406" s="65" t="s">
        <v>1334</v>
      </c>
      <c r="E406" s="239" t="s">
        <v>1330</v>
      </c>
      <c r="F406" s="233">
        <v>20100</v>
      </c>
      <c r="G406" s="241">
        <v>45627</v>
      </c>
      <c r="H406" s="242"/>
      <c r="I406" s="242">
        <v>45627</v>
      </c>
      <c r="J406" s="235">
        <v>42733</v>
      </c>
      <c r="K406" s="236" t="s">
        <v>3004</v>
      </c>
      <c r="L406" s="237" t="s">
        <v>189</v>
      </c>
      <c r="M406" s="238"/>
    </row>
    <row r="407" spans="1:13" ht="147" x14ac:dyDescent="0.25">
      <c r="A407" s="230">
        <f t="shared" si="6"/>
        <v>402</v>
      </c>
      <c r="B407" s="231">
        <v>2319</v>
      </c>
      <c r="C407" s="232" t="s">
        <v>1337</v>
      </c>
      <c r="D407" s="65" t="s">
        <v>1338</v>
      </c>
      <c r="E407" s="239" t="s">
        <v>1335</v>
      </c>
      <c r="F407" s="233">
        <v>454600</v>
      </c>
      <c r="G407" s="234">
        <v>1031942</v>
      </c>
      <c r="H407" s="233"/>
      <c r="I407" s="233">
        <v>1031942</v>
      </c>
      <c r="J407" s="235">
        <v>42733</v>
      </c>
      <c r="K407" s="236" t="s">
        <v>3006</v>
      </c>
      <c r="L407" s="237" t="s">
        <v>189</v>
      </c>
      <c r="M407" s="289" t="s">
        <v>3005</v>
      </c>
    </row>
    <row r="408" spans="1:13" ht="147" x14ac:dyDescent="0.25">
      <c r="A408" s="230">
        <f t="shared" si="6"/>
        <v>403</v>
      </c>
      <c r="B408" s="231">
        <v>2320</v>
      </c>
      <c r="C408" s="232" t="s">
        <v>1339</v>
      </c>
      <c r="D408" s="65" t="s">
        <v>1340</v>
      </c>
      <c r="E408" s="239" t="s">
        <v>1336</v>
      </c>
      <c r="F408" s="233">
        <v>19200</v>
      </c>
      <c r="G408" s="234">
        <v>43584</v>
      </c>
      <c r="H408" s="233"/>
      <c r="I408" s="233">
        <v>43584</v>
      </c>
      <c r="J408" s="235">
        <v>42733</v>
      </c>
      <c r="K408" s="236" t="s">
        <v>3008</v>
      </c>
      <c r="L408" s="237" t="s">
        <v>189</v>
      </c>
      <c r="M408" s="289" t="s">
        <v>3007</v>
      </c>
    </row>
    <row r="409" spans="1:13" ht="147" x14ac:dyDescent="0.25">
      <c r="A409" s="230">
        <f t="shared" si="6"/>
        <v>404</v>
      </c>
      <c r="B409" s="231">
        <v>2321</v>
      </c>
      <c r="C409" s="232" t="s">
        <v>1343</v>
      </c>
      <c r="D409" s="65" t="s">
        <v>1344</v>
      </c>
      <c r="E409" s="239" t="s">
        <v>1341</v>
      </c>
      <c r="F409" s="233">
        <v>90700</v>
      </c>
      <c r="G409" s="234">
        <v>205889</v>
      </c>
      <c r="H409" s="233"/>
      <c r="I409" s="233">
        <v>205889</v>
      </c>
      <c r="J409" s="235">
        <v>42733</v>
      </c>
      <c r="K409" s="236" t="s">
        <v>3009</v>
      </c>
      <c r="L409" s="237" t="s">
        <v>189</v>
      </c>
      <c r="M409" s="260" t="s">
        <v>4135</v>
      </c>
    </row>
    <row r="410" spans="1:13" ht="147" x14ac:dyDescent="0.25">
      <c r="A410" s="230">
        <f t="shared" si="6"/>
        <v>405</v>
      </c>
      <c r="B410" s="231">
        <v>2322</v>
      </c>
      <c r="C410" s="232" t="s">
        <v>1345</v>
      </c>
      <c r="D410" s="65" t="s">
        <v>1346</v>
      </c>
      <c r="E410" s="239" t="s">
        <v>1342</v>
      </c>
      <c r="F410" s="233">
        <v>120400</v>
      </c>
      <c r="G410" s="234">
        <v>273308</v>
      </c>
      <c r="H410" s="233"/>
      <c r="I410" s="233">
        <v>273308</v>
      </c>
      <c r="J410" s="235">
        <v>42733</v>
      </c>
      <c r="K410" s="236" t="s">
        <v>3010</v>
      </c>
      <c r="L410" s="237" t="s">
        <v>189</v>
      </c>
      <c r="M410" s="238"/>
    </row>
    <row r="411" spans="1:13" ht="146.25" x14ac:dyDescent="0.25">
      <c r="A411" s="230">
        <f t="shared" si="6"/>
        <v>406</v>
      </c>
      <c r="B411" s="231">
        <v>2323</v>
      </c>
      <c r="C411" s="232" t="s">
        <v>1349</v>
      </c>
      <c r="D411" s="65" t="s">
        <v>1350</v>
      </c>
      <c r="E411" s="239" t="s">
        <v>1347</v>
      </c>
      <c r="F411" s="233">
        <v>433600</v>
      </c>
      <c r="G411" s="234">
        <v>984272</v>
      </c>
      <c r="H411" s="233"/>
      <c r="I411" s="233">
        <v>984272</v>
      </c>
      <c r="J411" s="235">
        <v>42733</v>
      </c>
      <c r="K411" s="236" t="s">
        <v>3011</v>
      </c>
      <c r="L411" s="237" t="s">
        <v>189</v>
      </c>
      <c r="M411" s="260" t="s">
        <v>4135</v>
      </c>
    </row>
    <row r="412" spans="1:13" ht="135.75" x14ac:dyDescent="0.25">
      <c r="A412" s="230">
        <f t="shared" si="6"/>
        <v>407</v>
      </c>
      <c r="B412" s="231">
        <v>2324</v>
      </c>
      <c r="C412" s="232" t="s">
        <v>1351</v>
      </c>
      <c r="D412" s="65" t="s">
        <v>1352</v>
      </c>
      <c r="E412" s="239" t="s">
        <v>1348</v>
      </c>
      <c r="F412" s="233">
        <v>3700</v>
      </c>
      <c r="G412" s="234">
        <v>8399</v>
      </c>
      <c r="H412" s="233"/>
      <c r="I412" s="233">
        <v>8399</v>
      </c>
      <c r="J412" s="235">
        <v>42733</v>
      </c>
      <c r="K412" s="236" t="s">
        <v>3012</v>
      </c>
      <c r="L412" s="237" t="s">
        <v>189</v>
      </c>
      <c r="M412" s="238"/>
    </row>
    <row r="413" spans="1:13" ht="147" x14ac:dyDescent="0.25">
      <c r="A413" s="230">
        <f t="shared" si="6"/>
        <v>408</v>
      </c>
      <c r="B413" s="231">
        <v>2325</v>
      </c>
      <c r="C413" s="232" t="s">
        <v>1355</v>
      </c>
      <c r="D413" s="65" t="s">
        <v>1356</v>
      </c>
      <c r="E413" s="239" t="s">
        <v>1353</v>
      </c>
      <c r="F413" s="233">
        <v>7100</v>
      </c>
      <c r="G413" s="234">
        <v>16117</v>
      </c>
      <c r="H413" s="233"/>
      <c r="I413" s="233">
        <v>16117</v>
      </c>
      <c r="J413" s="235">
        <v>42732</v>
      </c>
      <c r="K413" s="236" t="s">
        <v>3013</v>
      </c>
      <c r="L413" s="237" t="s">
        <v>189</v>
      </c>
      <c r="M413" s="238"/>
    </row>
    <row r="414" spans="1:13" ht="124.5" x14ac:dyDescent="0.25">
      <c r="A414" s="230">
        <f t="shared" si="6"/>
        <v>409</v>
      </c>
      <c r="B414" s="231">
        <v>2326</v>
      </c>
      <c r="C414" s="232" t="s">
        <v>1357</v>
      </c>
      <c r="D414" s="65" t="s">
        <v>1358</v>
      </c>
      <c r="E414" s="239" t="s">
        <v>1354</v>
      </c>
      <c r="F414" s="233">
        <v>283300</v>
      </c>
      <c r="G414" s="234">
        <v>643091</v>
      </c>
      <c r="H414" s="233"/>
      <c r="I414" s="233">
        <v>643091</v>
      </c>
      <c r="J414" s="235">
        <v>42732</v>
      </c>
      <c r="K414" s="236" t="s">
        <v>3014</v>
      </c>
      <c r="L414" s="237" t="s">
        <v>189</v>
      </c>
      <c r="M414" s="237" t="s">
        <v>3761</v>
      </c>
    </row>
    <row r="415" spans="1:13" ht="147" x14ac:dyDescent="0.25">
      <c r="A415" s="230">
        <f t="shared" si="6"/>
        <v>410</v>
      </c>
      <c r="B415" s="231">
        <v>2327</v>
      </c>
      <c r="C415" s="232" t="s">
        <v>1362</v>
      </c>
      <c r="D415" s="65" t="s">
        <v>1363</v>
      </c>
      <c r="E415" s="239" t="s">
        <v>1359</v>
      </c>
      <c r="F415" s="233">
        <v>1676500</v>
      </c>
      <c r="G415" s="234">
        <v>3973305</v>
      </c>
      <c r="H415" s="233"/>
      <c r="I415" s="233">
        <v>3973305</v>
      </c>
      <c r="J415" s="235">
        <v>42732</v>
      </c>
      <c r="K415" s="236" t="s">
        <v>3015</v>
      </c>
      <c r="L415" s="237" t="s">
        <v>189</v>
      </c>
      <c r="M415" s="240"/>
    </row>
    <row r="416" spans="1:13" ht="147" x14ac:dyDescent="0.25">
      <c r="A416" s="230">
        <f t="shared" si="6"/>
        <v>411</v>
      </c>
      <c r="B416" s="231">
        <v>2328</v>
      </c>
      <c r="C416" s="232" t="s">
        <v>1364</v>
      </c>
      <c r="D416" s="65" t="s">
        <v>1365</v>
      </c>
      <c r="E416" s="239" t="s">
        <v>1360</v>
      </c>
      <c r="F416" s="233">
        <v>31500</v>
      </c>
      <c r="G416" s="234">
        <v>74655</v>
      </c>
      <c r="H416" s="233"/>
      <c r="I416" s="233">
        <v>74655</v>
      </c>
      <c r="J416" s="235">
        <v>42732</v>
      </c>
      <c r="K416" s="236" t="s">
        <v>3016</v>
      </c>
      <c r="L416" s="237" t="s">
        <v>189</v>
      </c>
      <c r="M416" s="289" t="s">
        <v>1361</v>
      </c>
    </row>
    <row r="417" spans="1:13" ht="122.45" customHeight="1" x14ac:dyDescent="0.25">
      <c r="A417" s="230">
        <f t="shared" si="6"/>
        <v>412</v>
      </c>
      <c r="B417" s="231">
        <v>2329</v>
      </c>
      <c r="C417" s="232" t="s">
        <v>1368</v>
      </c>
      <c r="D417" s="65" t="s">
        <v>1369</v>
      </c>
      <c r="E417" s="239" t="s">
        <v>1366</v>
      </c>
      <c r="F417" s="233">
        <v>9300</v>
      </c>
      <c r="G417" s="234">
        <v>22041</v>
      </c>
      <c r="H417" s="233"/>
      <c r="I417" s="233">
        <v>22041</v>
      </c>
      <c r="J417" s="235">
        <v>42732</v>
      </c>
      <c r="K417" s="236" t="s">
        <v>3017</v>
      </c>
      <c r="L417" s="237" t="s">
        <v>189</v>
      </c>
      <c r="M417" s="289" t="s">
        <v>1361</v>
      </c>
    </row>
    <row r="418" spans="1:13" ht="147" x14ac:dyDescent="0.25">
      <c r="A418" s="230">
        <f t="shared" si="6"/>
        <v>413</v>
      </c>
      <c r="B418" s="231">
        <v>2330</v>
      </c>
      <c r="C418" s="232" t="s">
        <v>1370</v>
      </c>
      <c r="D418" s="65" t="s">
        <v>1371</v>
      </c>
      <c r="E418" s="239" t="s">
        <v>1367</v>
      </c>
      <c r="F418" s="233">
        <v>12700</v>
      </c>
      <c r="G418" s="234">
        <v>30099</v>
      </c>
      <c r="H418" s="233"/>
      <c r="I418" s="233">
        <v>30099</v>
      </c>
      <c r="J418" s="235">
        <v>42732</v>
      </c>
      <c r="K418" s="236" t="s">
        <v>3018</v>
      </c>
      <c r="L418" s="237" t="s">
        <v>189</v>
      </c>
      <c r="M418" s="289" t="s">
        <v>1361</v>
      </c>
    </row>
    <row r="419" spans="1:13" ht="147" x14ac:dyDescent="0.25">
      <c r="A419" s="230">
        <f t="shared" si="6"/>
        <v>414</v>
      </c>
      <c r="B419" s="231">
        <v>2331</v>
      </c>
      <c r="C419" s="232" t="s">
        <v>1375</v>
      </c>
      <c r="D419" s="65" t="s">
        <v>1376</v>
      </c>
      <c r="E419" s="239" t="s">
        <v>1372</v>
      </c>
      <c r="F419" s="233">
        <v>34000</v>
      </c>
      <c r="G419" s="234">
        <v>80580</v>
      </c>
      <c r="H419" s="233"/>
      <c r="I419" s="233">
        <v>80580</v>
      </c>
      <c r="J419" s="235">
        <v>42732</v>
      </c>
      <c r="K419" s="236" t="s">
        <v>3019</v>
      </c>
      <c r="L419" s="237" t="s">
        <v>189</v>
      </c>
      <c r="M419" s="289" t="s">
        <v>1361</v>
      </c>
    </row>
    <row r="420" spans="1:13" ht="147" x14ac:dyDescent="0.25">
      <c r="A420" s="230">
        <f t="shared" si="6"/>
        <v>415</v>
      </c>
      <c r="B420" s="231">
        <v>2332</v>
      </c>
      <c r="C420" s="232" t="s">
        <v>1377</v>
      </c>
      <c r="D420" s="65" t="s">
        <v>1378</v>
      </c>
      <c r="E420" s="239" t="s">
        <v>1373</v>
      </c>
      <c r="F420" s="233">
        <v>166486</v>
      </c>
      <c r="G420" s="234">
        <v>394571.82</v>
      </c>
      <c r="H420" s="233"/>
      <c r="I420" s="233">
        <v>394571.82</v>
      </c>
      <c r="J420" s="235">
        <v>42732</v>
      </c>
      <c r="K420" s="236" t="s">
        <v>3020</v>
      </c>
      <c r="L420" s="237" t="s">
        <v>189</v>
      </c>
      <c r="M420" s="289" t="s">
        <v>1374</v>
      </c>
    </row>
    <row r="421" spans="1:13" ht="147" x14ac:dyDescent="0.25">
      <c r="A421" s="230">
        <f t="shared" si="6"/>
        <v>416</v>
      </c>
      <c r="B421" s="231">
        <v>2333</v>
      </c>
      <c r="C421" s="232" t="s">
        <v>1381</v>
      </c>
      <c r="D421" s="65" t="s">
        <v>1382</v>
      </c>
      <c r="E421" s="239" t="s">
        <v>1379</v>
      </c>
      <c r="F421" s="233">
        <v>10600</v>
      </c>
      <c r="G421" s="234">
        <v>25122</v>
      </c>
      <c r="H421" s="233"/>
      <c r="I421" s="233">
        <v>25122</v>
      </c>
      <c r="J421" s="235">
        <v>42732</v>
      </c>
      <c r="K421" s="236" t="s">
        <v>3021</v>
      </c>
      <c r="L421" s="237" t="s">
        <v>189</v>
      </c>
      <c r="M421" s="238"/>
    </row>
    <row r="422" spans="1:13" ht="147" x14ac:dyDescent="0.25">
      <c r="A422" s="230">
        <f t="shared" si="6"/>
        <v>417</v>
      </c>
      <c r="B422" s="231">
        <v>2334</v>
      </c>
      <c r="C422" s="232" t="s">
        <v>1383</v>
      </c>
      <c r="D422" s="65" t="s">
        <v>1384</v>
      </c>
      <c r="E422" s="239" t="s">
        <v>1380</v>
      </c>
      <c r="F422" s="233">
        <v>7300</v>
      </c>
      <c r="G422" s="234">
        <v>17301</v>
      </c>
      <c r="H422" s="233"/>
      <c r="I422" s="233">
        <v>17301</v>
      </c>
      <c r="J422" s="235">
        <v>42732</v>
      </c>
      <c r="K422" s="236" t="s">
        <v>3022</v>
      </c>
      <c r="L422" s="237" t="s">
        <v>189</v>
      </c>
      <c r="M422" s="238"/>
    </row>
    <row r="423" spans="1:13" ht="147" x14ac:dyDescent="0.25">
      <c r="A423" s="230">
        <f t="shared" si="6"/>
        <v>418</v>
      </c>
      <c r="B423" s="231">
        <v>2335</v>
      </c>
      <c r="C423" s="232" t="s">
        <v>1387</v>
      </c>
      <c r="D423" s="65" t="s">
        <v>1388</v>
      </c>
      <c r="E423" s="239" t="s">
        <v>1385</v>
      </c>
      <c r="F423" s="233">
        <v>565401</v>
      </c>
      <c r="G423" s="234">
        <v>1340000.3700000001</v>
      </c>
      <c r="H423" s="233"/>
      <c r="I423" s="233">
        <v>1340000.3700000001</v>
      </c>
      <c r="J423" s="235">
        <v>42733</v>
      </c>
      <c r="K423" s="236" t="s">
        <v>3023</v>
      </c>
      <c r="L423" s="237" t="s">
        <v>189</v>
      </c>
      <c r="M423" s="289" t="s">
        <v>1374</v>
      </c>
    </row>
    <row r="424" spans="1:13" ht="147" x14ac:dyDescent="0.25">
      <c r="A424" s="230">
        <f t="shared" si="6"/>
        <v>419</v>
      </c>
      <c r="B424" s="231">
        <v>2336</v>
      </c>
      <c r="C424" s="232" t="s">
        <v>1389</v>
      </c>
      <c r="D424" s="65" t="s">
        <v>1390</v>
      </c>
      <c r="E424" s="239" t="s">
        <v>1386</v>
      </c>
      <c r="F424" s="233">
        <v>24900</v>
      </c>
      <c r="G424" s="234">
        <v>59013</v>
      </c>
      <c r="H424" s="233"/>
      <c r="I424" s="233">
        <v>59013</v>
      </c>
      <c r="J424" s="235">
        <v>42733</v>
      </c>
      <c r="K424" s="236" t="s">
        <v>3024</v>
      </c>
      <c r="L424" s="237" t="s">
        <v>189</v>
      </c>
      <c r="M424" s="289" t="s">
        <v>1361</v>
      </c>
    </row>
    <row r="425" spans="1:13" ht="147" x14ac:dyDescent="0.25">
      <c r="A425" s="230">
        <f t="shared" si="6"/>
        <v>420</v>
      </c>
      <c r="B425" s="231">
        <v>2337</v>
      </c>
      <c r="C425" s="232" t="s">
        <v>1393</v>
      </c>
      <c r="D425" s="65" t="s">
        <v>1394</v>
      </c>
      <c r="E425" s="239" t="s">
        <v>1391</v>
      </c>
      <c r="F425" s="233">
        <v>189801</v>
      </c>
      <c r="G425" s="234">
        <v>449828.37</v>
      </c>
      <c r="H425" s="233"/>
      <c r="I425" s="233">
        <v>449828.37</v>
      </c>
      <c r="J425" s="235">
        <v>42733</v>
      </c>
      <c r="K425" s="236" t="s">
        <v>3025</v>
      </c>
      <c r="L425" s="237" t="s">
        <v>189</v>
      </c>
      <c r="M425" s="289" t="s">
        <v>1361</v>
      </c>
    </row>
    <row r="426" spans="1:13" ht="147" x14ac:dyDescent="0.25">
      <c r="A426" s="230">
        <f t="shared" si="6"/>
        <v>421</v>
      </c>
      <c r="B426" s="231">
        <v>2338</v>
      </c>
      <c r="C426" s="232" t="s">
        <v>1395</v>
      </c>
      <c r="D426" s="65" t="s">
        <v>1396</v>
      </c>
      <c r="E426" s="239" t="s">
        <v>1392</v>
      </c>
      <c r="F426" s="233">
        <v>21500</v>
      </c>
      <c r="G426" s="234">
        <v>50955</v>
      </c>
      <c r="H426" s="233"/>
      <c r="I426" s="233">
        <v>50955</v>
      </c>
      <c r="J426" s="235">
        <v>42733</v>
      </c>
      <c r="K426" s="236" t="s">
        <v>3026</v>
      </c>
      <c r="L426" s="237" t="s">
        <v>189</v>
      </c>
      <c r="M426" s="240"/>
    </row>
    <row r="427" spans="1:13" ht="147" x14ac:dyDescent="0.25">
      <c r="A427" s="230">
        <f t="shared" si="6"/>
        <v>422</v>
      </c>
      <c r="B427" s="231">
        <v>2339</v>
      </c>
      <c r="C427" s="232" t="s">
        <v>1399</v>
      </c>
      <c r="D427" s="65" t="s">
        <v>1400</v>
      </c>
      <c r="E427" s="239" t="s">
        <v>1397</v>
      </c>
      <c r="F427" s="233">
        <v>139500</v>
      </c>
      <c r="G427" s="234">
        <v>330615</v>
      </c>
      <c r="H427" s="233"/>
      <c r="I427" s="233">
        <v>330615</v>
      </c>
      <c r="J427" s="235">
        <v>42733</v>
      </c>
      <c r="K427" s="236" t="s">
        <v>3027</v>
      </c>
      <c r="L427" s="237" t="s">
        <v>189</v>
      </c>
      <c r="M427" s="238"/>
    </row>
    <row r="428" spans="1:13" ht="149.44999999999999" customHeight="1" x14ac:dyDescent="0.25">
      <c r="A428" s="230">
        <f t="shared" si="6"/>
        <v>423</v>
      </c>
      <c r="B428" s="231">
        <v>2340</v>
      </c>
      <c r="C428" s="232" t="s">
        <v>1401</v>
      </c>
      <c r="D428" s="65" t="s">
        <v>1402</v>
      </c>
      <c r="E428" s="239" t="s">
        <v>1398</v>
      </c>
      <c r="F428" s="233">
        <v>569001</v>
      </c>
      <c r="G428" s="234">
        <v>1348532.37</v>
      </c>
      <c r="H428" s="233"/>
      <c r="I428" s="233">
        <v>1348532.37</v>
      </c>
      <c r="J428" s="235">
        <v>42733</v>
      </c>
      <c r="K428" s="236" t="s">
        <v>3028</v>
      </c>
      <c r="L428" s="237" t="s">
        <v>189</v>
      </c>
      <c r="M428" s="238"/>
    </row>
    <row r="429" spans="1:13" ht="147" x14ac:dyDescent="0.25">
      <c r="A429" s="230">
        <f t="shared" si="6"/>
        <v>424</v>
      </c>
      <c r="B429" s="231">
        <v>2341</v>
      </c>
      <c r="C429" s="232" t="s">
        <v>1406</v>
      </c>
      <c r="D429" s="65" t="s">
        <v>1407</v>
      </c>
      <c r="E429" s="239" t="s">
        <v>1403</v>
      </c>
      <c r="F429" s="233">
        <v>937800</v>
      </c>
      <c r="G429" s="234">
        <v>2222586</v>
      </c>
      <c r="H429" s="233"/>
      <c r="I429" s="233">
        <v>2222586</v>
      </c>
      <c r="J429" s="235">
        <v>42733</v>
      </c>
      <c r="K429" s="236" t="s">
        <v>3029</v>
      </c>
      <c r="L429" s="237" t="s">
        <v>189</v>
      </c>
      <c r="M429" s="289" t="s">
        <v>1405</v>
      </c>
    </row>
    <row r="430" spans="1:13" ht="147" x14ac:dyDescent="0.25">
      <c r="A430" s="230">
        <f t="shared" si="6"/>
        <v>425</v>
      </c>
      <c r="B430" s="231">
        <v>2342</v>
      </c>
      <c r="C430" s="232" t="s">
        <v>1408</v>
      </c>
      <c r="D430" s="65" t="s">
        <v>1409</v>
      </c>
      <c r="E430" s="239" t="s">
        <v>1404</v>
      </c>
      <c r="F430" s="233">
        <v>31800</v>
      </c>
      <c r="G430" s="234">
        <v>75366</v>
      </c>
      <c r="H430" s="233"/>
      <c r="I430" s="233">
        <v>75366</v>
      </c>
      <c r="J430" s="235">
        <v>42733</v>
      </c>
      <c r="K430" s="236" t="s">
        <v>3030</v>
      </c>
      <c r="L430" s="237" t="s">
        <v>189</v>
      </c>
      <c r="M430" s="240"/>
    </row>
    <row r="431" spans="1:13" ht="147" x14ac:dyDescent="0.25">
      <c r="A431" s="230">
        <f t="shared" si="6"/>
        <v>426</v>
      </c>
      <c r="B431" s="285">
        <v>2343</v>
      </c>
      <c r="C431" s="232" t="s">
        <v>1412</v>
      </c>
      <c r="D431" s="65" t="s">
        <v>1413</v>
      </c>
      <c r="E431" s="239" t="s">
        <v>1410</v>
      </c>
      <c r="F431" s="233">
        <v>49501</v>
      </c>
      <c r="G431" s="234">
        <v>117317.37</v>
      </c>
      <c r="H431" s="233"/>
      <c r="I431" s="233">
        <v>117317.37</v>
      </c>
      <c r="J431" s="235">
        <v>42733</v>
      </c>
      <c r="K431" s="236" t="s">
        <v>3031</v>
      </c>
      <c r="L431" s="237" t="s">
        <v>189</v>
      </c>
      <c r="M431" s="237" t="s">
        <v>3772</v>
      </c>
    </row>
    <row r="432" spans="1:13" ht="147" x14ac:dyDescent="0.25">
      <c r="A432" s="230">
        <f t="shared" si="6"/>
        <v>427</v>
      </c>
      <c r="B432" s="231">
        <v>2344</v>
      </c>
      <c r="C432" s="232" t="s">
        <v>1414</v>
      </c>
      <c r="D432" s="65" t="s">
        <v>1415</v>
      </c>
      <c r="E432" s="239" t="s">
        <v>1411</v>
      </c>
      <c r="F432" s="233">
        <v>161100</v>
      </c>
      <c r="G432" s="234">
        <v>381807</v>
      </c>
      <c r="H432" s="233"/>
      <c r="I432" s="233">
        <v>381807</v>
      </c>
      <c r="J432" s="235">
        <v>42733</v>
      </c>
      <c r="K432" s="236" t="s">
        <v>3032</v>
      </c>
      <c r="L432" s="237" t="s">
        <v>189</v>
      </c>
      <c r="M432" s="238"/>
    </row>
    <row r="433" spans="1:13" ht="147" x14ac:dyDescent="0.25">
      <c r="A433" s="230">
        <f t="shared" si="6"/>
        <v>428</v>
      </c>
      <c r="B433" s="231">
        <v>2345</v>
      </c>
      <c r="C433" s="232" t="s">
        <v>1418</v>
      </c>
      <c r="D433" s="65" t="s">
        <v>1419</v>
      </c>
      <c r="E433" s="239" t="s">
        <v>1416</v>
      </c>
      <c r="F433" s="233">
        <v>708500</v>
      </c>
      <c r="G433" s="234">
        <v>1679145</v>
      </c>
      <c r="H433" s="233"/>
      <c r="I433" s="233">
        <v>1679145</v>
      </c>
      <c r="J433" s="235">
        <v>42734</v>
      </c>
      <c r="K433" s="236" t="s">
        <v>3033</v>
      </c>
      <c r="L433" s="237" t="s">
        <v>189</v>
      </c>
      <c r="M433" s="238"/>
    </row>
    <row r="434" spans="1:13" ht="147" x14ac:dyDescent="0.25">
      <c r="A434" s="230">
        <f t="shared" si="6"/>
        <v>429</v>
      </c>
      <c r="B434" s="231">
        <v>2346</v>
      </c>
      <c r="C434" s="232" t="s">
        <v>1420</v>
      </c>
      <c r="D434" s="65" t="s">
        <v>1421</v>
      </c>
      <c r="E434" s="239" t="s">
        <v>1417</v>
      </c>
      <c r="F434" s="233">
        <v>589400</v>
      </c>
      <c r="G434" s="234">
        <v>1396878</v>
      </c>
      <c r="H434" s="233"/>
      <c r="I434" s="233">
        <v>1396878</v>
      </c>
      <c r="J434" s="235">
        <v>42734</v>
      </c>
      <c r="K434" s="236" t="s">
        <v>3034</v>
      </c>
      <c r="L434" s="237" t="s">
        <v>189</v>
      </c>
      <c r="M434" s="238"/>
    </row>
    <row r="435" spans="1:13" ht="147" x14ac:dyDescent="0.25">
      <c r="A435" s="230">
        <f t="shared" si="6"/>
        <v>430</v>
      </c>
      <c r="B435" s="231">
        <v>2347</v>
      </c>
      <c r="C435" s="232" t="s">
        <v>1424</v>
      </c>
      <c r="D435" s="65" t="s">
        <v>1425</v>
      </c>
      <c r="E435" s="239" t="s">
        <v>1422</v>
      </c>
      <c r="F435" s="233">
        <v>11000</v>
      </c>
      <c r="G435" s="234">
        <v>26070</v>
      </c>
      <c r="H435" s="233"/>
      <c r="I435" s="233">
        <v>26070</v>
      </c>
      <c r="J435" s="235">
        <v>42734</v>
      </c>
      <c r="K435" s="236" t="s">
        <v>3035</v>
      </c>
      <c r="L435" s="237" t="s">
        <v>189</v>
      </c>
      <c r="M435" s="238"/>
    </row>
    <row r="436" spans="1:13" ht="147" x14ac:dyDescent="0.25">
      <c r="A436" s="230">
        <f t="shared" si="6"/>
        <v>431</v>
      </c>
      <c r="B436" s="231">
        <v>2348</v>
      </c>
      <c r="C436" s="232" t="s">
        <v>1426</v>
      </c>
      <c r="D436" s="65" t="s">
        <v>1427</v>
      </c>
      <c r="E436" s="239" t="s">
        <v>1423</v>
      </c>
      <c r="F436" s="233">
        <v>84000</v>
      </c>
      <c r="G436" s="234">
        <v>199080</v>
      </c>
      <c r="H436" s="233"/>
      <c r="I436" s="233">
        <v>199080</v>
      </c>
      <c r="J436" s="235">
        <v>42734</v>
      </c>
      <c r="K436" s="236" t="s">
        <v>3036</v>
      </c>
      <c r="L436" s="237" t="s">
        <v>189</v>
      </c>
      <c r="M436" s="238"/>
    </row>
    <row r="437" spans="1:13" ht="147" x14ac:dyDescent="0.25">
      <c r="A437" s="230">
        <f t="shared" si="6"/>
        <v>432</v>
      </c>
      <c r="B437" s="231">
        <v>2349</v>
      </c>
      <c r="C437" s="232" t="s">
        <v>938</v>
      </c>
      <c r="D437" s="65" t="s">
        <v>1431</v>
      </c>
      <c r="E437" s="239" t="s">
        <v>1428</v>
      </c>
      <c r="F437" s="233">
        <v>3500</v>
      </c>
      <c r="G437" s="234">
        <v>8295</v>
      </c>
      <c r="H437" s="233"/>
      <c r="I437" s="233">
        <v>8295</v>
      </c>
      <c r="J437" s="235">
        <v>42734</v>
      </c>
      <c r="K437" s="236" t="s">
        <v>3037</v>
      </c>
      <c r="L437" s="237" t="s">
        <v>189</v>
      </c>
      <c r="M437" s="289" t="s">
        <v>1430</v>
      </c>
    </row>
    <row r="438" spans="1:13" ht="147" x14ac:dyDescent="0.25">
      <c r="A438" s="230">
        <f t="shared" si="6"/>
        <v>433</v>
      </c>
      <c r="B438" s="231">
        <v>2350</v>
      </c>
      <c r="C438" s="232" t="s">
        <v>940</v>
      </c>
      <c r="D438" s="65" t="s">
        <v>1432</v>
      </c>
      <c r="E438" s="239" t="s">
        <v>1429</v>
      </c>
      <c r="F438" s="233">
        <v>114500</v>
      </c>
      <c r="G438" s="234">
        <v>271365</v>
      </c>
      <c r="H438" s="233"/>
      <c r="I438" s="233">
        <v>271365</v>
      </c>
      <c r="J438" s="235">
        <v>42781</v>
      </c>
      <c r="K438" s="236" t="s">
        <v>3038</v>
      </c>
      <c r="L438" s="237" t="s">
        <v>189</v>
      </c>
      <c r="M438" s="289" t="s">
        <v>1430</v>
      </c>
    </row>
    <row r="439" spans="1:13" ht="147" x14ac:dyDescent="0.25">
      <c r="A439" s="230">
        <f t="shared" si="6"/>
        <v>434</v>
      </c>
      <c r="B439" s="231">
        <v>2351</v>
      </c>
      <c r="C439" s="232" t="s">
        <v>1435</v>
      </c>
      <c r="D439" s="65" t="s">
        <v>1436</v>
      </c>
      <c r="E439" s="239" t="s">
        <v>1433</v>
      </c>
      <c r="F439" s="233">
        <v>1850016</v>
      </c>
      <c r="G439" s="234">
        <v>4384537.92</v>
      </c>
      <c r="H439" s="233"/>
      <c r="I439" s="233">
        <v>4384537.92</v>
      </c>
      <c r="J439" s="235">
        <v>42733</v>
      </c>
      <c r="K439" s="236" t="s">
        <v>3039</v>
      </c>
      <c r="L439" s="237" t="s">
        <v>189</v>
      </c>
      <c r="M439" s="289" t="s">
        <v>1430</v>
      </c>
    </row>
    <row r="440" spans="1:13" ht="147" x14ac:dyDescent="0.25">
      <c r="A440" s="230">
        <f t="shared" si="6"/>
        <v>435</v>
      </c>
      <c r="B440" s="231">
        <v>2352</v>
      </c>
      <c r="C440" s="232" t="s">
        <v>1437</v>
      </c>
      <c r="D440" s="65" t="s">
        <v>1438</v>
      </c>
      <c r="E440" s="239" t="s">
        <v>1434</v>
      </c>
      <c r="F440" s="233">
        <v>84500</v>
      </c>
      <c r="G440" s="234">
        <v>200265</v>
      </c>
      <c r="H440" s="233"/>
      <c r="I440" s="233">
        <v>200265</v>
      </c>
      <c r="J440" s="235">
        <v>42733</v>
      </c>
      <c r="K440" s="236" t="s">
        <v>3040</v>
      </c>
      <c r="L440" s="237" t="s">
        <v>189</v>
      </c>
      <c r="M440" s="289" t="s">
        <v>1430</v>
      </c>
    </row>
    <row r="441" spans="1:13" ht="147" x14ac:dyDescent="0.25">
      <c r="A441" s="230">
        <f t="shared" si="6"/>
        <v>436</v>
      </c>
      <c r="B441" s="231">
        <v>2353</v>
      </c>
      <c r="C441" s="232" t="s">
        <v>1442</v>
      </c>
      <c r="D441" s="65" t="s">
        <v>1443</v>
      </c>
      <c r="E441" s="239" t="s">
        <v>1439</v>
      </c>
      <c r="F441" s="233">
        <v>384001</v>
      </c>
      <c r="G441" s="234">
        <v>910082.37</v>
      </c>
      <c r="H441" s="233"/>
      <c r="I441" s="233">
        <v>910082.37</v>
      </c>
      <c r="J441" s="235">
        <v>42747</v>
      </c>
      <c r="K441" s="236" t="s">
        <v>3041</v>
      </c>
      <c r="L441" s="237" t="s">
        <v>189</v>
      </c>
      <c r="M441" s="289" t="s">
        <v>1441</v>
      </c>
    </row>
    <row r="442" spans="1:13" ht="147" x14ac:dyDescent="0.25">
      <c r="A442" s="230">
        <f t="shared" si="6"/>
        <v>437</v>
      </c>
      <c r="B442" s="231">
        <v>2354</v>
      </c>
      <c r="C442" s="232" t="s">
        <v>1444</v>
      </c>
      <c r="D442" s="65" t="s">
        <v>1445</v>
      </c>
      <c r="E442" s="239" t="s">
        <v>1440</v>
      </c>
      <c r="F442" s="233">
        <v>35000</v>
      </c>
      <c r="G442" s="234">
        <v>82950</v>
      </c>
      <c r="H442" s="233"/>
      <c r="I442" s="233">
        <v>82950</v>
      </c>
      <c r="J442" s="235">
        <v>42747</v>
      </c>
      <c r="K442" s="236" t="s">
        <v>3042</v>
      </c>
      <c r="L442" s="237" t="s">
        <v>189</v>
      </c>
      <c r="M442" s="240"/>
    </row>
    <row r="443" spans="1:13" ht="147" x14ac:dyDescent="0.25">
      <c r="A443" s="230">
        <f t="shared" si="6"/>
        <v>438</v>
      </c>
      <c r="B443" s="231">
        <v>2355</v>
      </c>
      <c r="C443" s="232" t="s">
        <v>956</v>
      </c>
      <c r="D443" s="65" t="s">
        <v>1448</v>
      </c>
      <c r="E443" s="239" t="s">
        <v>1446</v>
      </c>
      <c r="F443" s="233">
        <v>29500</v>
      </c>
      <c r="G443" s="234">
        <v>69915</v>
      </c>
      <c r="H443" s="233"/>
      <c r="I443" s="233">
        <v>69915</v>
      </c>
      <c r="J443" s="235">
        <v>42747</v>
      </c>
      <c r="K443" s="236" t="s">
        <v>3043</v>
      </c>
      <c r="L443" s="237" t="s">
        <v>189</v>
      </c>
      <c r="M443" s="238"/>
    </row>
    <row r="444" spans="1:13" ht="147" x14ac:dyDescent="0.25">
      <c r="A444" s="230">
        <f t="shared" si="6"/>
        <v>439</v>
      </c>
      <c r="B444" s="231">
        <v>2356</v>
      </c>
      <c r="C444" s="232" t="s">
        <v>1449</v>
      </c>
      <c r="D444" s="65" t="s">
        <v>1450</v>
      </c>
      <c r="E444" s="239" t="s">
        <v>1447</v>
      </c>
      <c r="F444" s="233">
        <v>12000</v>
      </c>
      <c r="G444" s="234">
        <v>28440</v>
      </c>
      <c r="H444" s="233"/>
      <c r="I444" s="233">
        <v>28440</v>
      </c>
      <c r="J444" s="235">
        <v>42747</v>
      </c>
      <c r="K444" s="236" t="s">
        <v>3044</v>
      </c>
      <c r="L444" s="237" t="s">
        <v>189</v>
      </c>
      <c r="M444" s="238"/>
    </row>
    <row r="445" spans="1:13" ht="147" x14ac:dyDescent="0.25">
      <c r="A445" s="230">
        <f t="shared" si="6"/>
        <v>440</v>
      </c>
      <c r="B445" s="231">
        <v>2357</v>
      </c>
      <c r="C445" s="232" t="s">
        <v>1453</v>
      </c>
      <c r="D445" s="65" t="s">
        <v>1454</v>
      </c>
      <c r="E445" s="239" t="s">
        <v>1451</v>
      </c>
      <c r="F445" s="233">
        <v>11300</v>
      </c>
      <c r="G445" s="234">
        <v>26781</v>
      </c>
      <c r="H445" s="233"/>
      <c r="I445" s="233">
        <v>26781</v>
      </c>
      <c r="J445" s="235">
        <v>42747</v>
      </c>
      <c r="K445" s="236" t="s">
        <v>3045</v>
      </c>
      <c r="L445" s="237" t="s">
        <v>189</v>
      </c>
      <c r="M445" s="289" t="s">
        <v>1441</v>
      </c>
    </row>
    <row r="446" spans="1:13" ht="147" x14ac:dyDescent="0.25">
      <c r="A446" s="230">
        <f t="shared" si="6"/>
        <v>441</v>
      </c>
      <c r="B446" s="231">
        <v>2358</v>
      </c>
      <c r="C446" s="232" t="s">
        <v>1455</v>
      </c>
      <c r="D446" s="65" t="s">
        <v>1456</v>
      </c>
      <c r="E446" s="239" t="s">
        <v>1452</v>
      </c>
      <c r="F446" s="233">
        <v>9300</v>
      </c>
      <c r="G446" s="234">
        <v>22041</v>
      </c>
      <c r="H446" s="233"/>
      <c r="I446" s="233">
        <v>22041</v>
      </c>
      <c r="J446" s="235">
        <v>42747</v>
      </c>
      <c r="K446" s="236" t="s">
        <v>3046</v>
      </c>
      <c r="L446" s="237" t="s">
        <v>189</v>
      </c>
      <c r="M446" s="240"/>
    </row>
    <row r="447" spans="1:13" ht="147" x14ac:dyDescent="0.25">
      <c r="A447" s="230">
        <f t="shared" si="6"/>
        <v>442</v>
      </c>
      <c r="B447" s="231">
        <v>2359</v>
      </c>
      <c r="C447" s="232" t="s">
        <v>964</v>
      </c>
      <c r="D447" s="65" t="s">
        <v>1459</v>
      </c>
      <c r="E447" s="239" t="s">
        <v>1457</v>
      </c>
      <c r="F447" s="233">
        <v>155901</v>
      </c>
      <c r="G447" s="234">
        <v>369485.37</v>
      </c>
      <c r="H447" s="233"/>
      <c r="I447" s="233">
        <v>369485.37</v>
      </c>
      <c r="J447" s="235">
        <v>42747</v>
      </c>
      <c r="K447" s="236" t="s">
        <v>3047</v>
      </c>
      <c r="L447" s="237" t="s">
        <v>189</v>
      </c>
      <c r="M447" s="289" t="s">
        <v>1441</v>
      </c>
    </row>
    <row r="448" spans="1:13" ht="147" x14ac:dyDescent="0.25">
      <c r="A448" s="230">
        <f t="shared" si="6"/>
        <v>443</v>
      </c>
      <c r="B448" s="231">
        <v>2360</v>
      </c>
      <c r="C448" s="232" t="s">
        <v>968</v>
      </c>
      <c r="D448" s="65" t="s">
        <v>1460</v>
      </c>
      <c r="E448" s="239" t="s">
        <v>1458</v>
      </c>
      <c r="F448" s="233">
        <v>180900</v>
      </c>
      <c r="G448" s="234">
        <v>428733</v>
      </c>
      <c r="H448" s="233"/>
      <c r="I448" s="233">
        <v>428733</v>
      </c>
      <c r="J448" s="235">
        <v>42747</v>
      </c>
      <c r="K448" s="236" t="s">
        <v>3048</v>
      </c>
      <c r="L448" s="237" t="s">
        <v>189</v>
      </c>
      <c r="M448" s="289" t="s">
        <v>1441</v>
      </c>
    </row>
    <row r="449" spans="1:13" ht="147" x14ac:dyDescent="0.25">
      <c r="A449" s="230">
        <f t="shared" si="6"/>
        <v>444</v>
      </c>
      <c r="B449" s="231">
        <v>2361</v>
      </c>
      <c r="C449" s="232" t="s">
        <v>970</v>
      </c>
      <c r="D449" s="65" t="s">
        <v>1463</v>
      </c>
      <c r="E449" s="239" t="s">
        <v>1461</v>
      </c>
      <c r="F449" s="233">
        <v>90001</v>
      </c>
      <c r="G449" s="234">
        <v>213302.37</v>
      </c>
      <c r="H449" s="233"/>
      <c r="I449" s="233">
        <v>213302.37</v>
      </c>
      <c r="J449" s="235">
        <v>42747</v>
      </c>
      <c r="K449" s="236" t="s">
        <v>3049</v>
      </c>
      <c r="L449" s="237" t="s">
        <v>189</v>
      </c>
      <c r="M449" s="238"/>
    </row>
    <row r="450" spans="1:13" ht="147" x14ac:dyDescent="0.25">
      <c r="A450" s="230">
        <f t="shared" si="6"/>
        <v>445</v>
      </c>
      <c r="B450" s="231">
        <v>2362</v>
      </c>
      <c r="C450" s="232" t="s">
        <v>1100</v>
      </c>
      <c r="D450" s="65" t="s">
        <v>1464</v>
      </c>
      <c r="E450" s="239" t="s">
        <v>1462</v>
      </c>
      <c r="F450" s="233">
        <v>44600</v>
      </c>
      <c r="G450" s="234">
        <v>105702</v>
      </c>
      <c r="H450" s="233"/>
      <c r="I450" s="233">
        <v>105702</v>
      </c>
      <c r="J450" s="235">
        <v>42747</v>
      </c>
      <c r="K450" s="236" t="s">
        <v>3050</v>
      </c>
      <c r="L450" s="237" t="s">
        <v>189</v>
      </c>
      <c r="M450" s="238"/>
    </row>
    <row r="451" spans="1:13" ht="147" x14ac:dyDescent="0.25">
      <c r="A451" s="230">
        <f t="shared" si="6"/>
        <v>446</v>
      </c>
      <c r="B451" s="231">
        <v>2363</v>
      </c>
      <c r="C451" s="232" t="s">
        <v>1467</v>
      </c>
      <c r="D451" s="65" t="s">
        <v>1471</v>
      </c>
      <c r="E451" s="239" t="s">
        <v>1465</v>
      </c>
      <c r="F451" s="233">
        <v>24800</v>
      </c>
      <c r="G451" s="234">
        <v>58776</v>
      </c>
      <c r="H451" s="233"/>
      <c r="I451" s="233">
        <v>58776</v>
      </c>
      <c r="J451" s="235">
        <v>42747</v>
      </c>
      <c r="K451" s="236" t="s">
        <v>3051</v>
      </c>
      <c r="L451" s="237"/>
      <c r="M451" s="240"/>
    </row>
    <row r="452" spans="1:13" ht="147" x14ac:dyDescent="0.25">
      <c r="A452" s="230">
        <f t="shared" si="6"/>
        <v>447</v>
      </c>
      <c r="B452" s="231">
        <v>2364</v>
      </c>
      <c r="C452" s="232" t="s">
        <v>1469</v>
      </c>
      <c r="D452" s="65" t="s">
        <v>1468</v>
      </c>
      <c r="E452" s="239" t="s">
        <v>1466</v>
      </c>
      <c r="F452" s="233">
        <v>2962101</v>
      </c>
      <c r="G452" s="234">
        <v>7020179.3700000001</v>
      </c>
      <c r="H452" s="233"/>
      <c r="I452" s="233">
        <v>7020179.3700000001</v>
      </c>
      <c r="J452" s="235">
        <v>42751</v>
      </c>
      <c r="K452" s="236" t="s">
        <v>3052</v>
      </c>
      <c r="L452" s="237"/>
      <c r="M452" s="289" t="s">
        <v>1430</v>
      </c>
    </row>
    <row r="453" spans="1:13" ht="147" x14ac:dyDescent="0.25">
      <c r="A453" s="230">
        <f t="shared" si="6"/>
        <v>448</v>
      </c>
      <c r="B453" s="231">
        <v>2365</v>
      </c>
      <c r="C453" s="232" t="s">
        <v>1474</v>
      </c>
      <c r="D453" s="65" t="s">
        <v>1470</v>
      </c>
      <c r="E453" s="239" t="s">
        <v>1472</v>
      </c>
      <c r="F453" s="233">
        <v>20800</v>
      </c>
      <c r="G453" s="234">
        <v>49296</v>
      </c>
      <c r="H453" s="233"/>
      <c r="I453" s="233">
        <v>49296</v>
      </c>
      <c r="J453" s="235">
        <v>42748</v>
      </c>
      <c r="K453" s="236" t="s">
        <v>3053</v>
      </c>
      <c r="L453" s="237" t="s">
        <v>189</v>
      </c>
      <c r="M453" s="238"/>
    </row>
    <row r="454" spans="1:13" ht="147" x14ac:dyDescent="0.25">
      <c r="A454" s="230">
        <f t="shared" si="6"/>
        <v>449</v>
      </c>
      <c r="B454" s="231">
        <v>2366</v>
      </c>
      <c r="C454" s="232" t="s">
        <v>1104</v>
      </c>
      <c r="D454" s="65" t="s">
        <v>1475</v>
      </c>
      <c r="E454" s="239" t="s">
        <v>1473</v>
      </c>
      <c r="F454" s="233">
        <v>22001</v>
      </c>
      <c r="G454" s="234">
        <v>52142.37</v>
      </c>
      <c r="H454" s="233"/>
      <c r="I454" s="233">
        <v>52142.37</v>
      </c>
      <c r="J454" s="235">
        <v>42748</v>
      </c>
      <c r="K454" s="236" t="s">
        <v>3054</v>
      </c>
      <c r="L454" s="237" t="s">
        <v>189</v>
      </c>
      <c r="M454" s="238"/>
    </row>
    <row r="455" spans="1:13" ht="147" x14ac:dyDescent="0.25">
      <c r="A455" s="230">
        <f t="shared" si="6"/>
        <v>450</v>
      </c>
      <c r="B455" s="231">
        <v>2367</v>
      </c>
      <c r="C455" s="232" t="s">
        <v>1478</v>
      </c>
      <c r="D455" s="65" t="s">
        <v>1479</v>
      </c>
      <c r="E455" s="239" t="s">
        <v>1476</v>
      </c>
      <c r="F455" s="233">
        <v>105000</v>
      </c>
      <c r="G455" s="234">
        <v>248850</v>
      </c>
      <c r="H455" s="233"/>
      <c r="I455" s="233">
        <v>248850</v>
      </c>
      <c r="J455" s="235">
        <v>42751</v>
      </c>
      <c r="K455" s="236" t="s">
        <v>3055</v>
      </c>
      <c r="L455" s="237" t="s">
        <v>189</v>
      </c>
      <c r="M455" s="238"/>
    </row>
    <row r="456" spans="1:13" ht="147" x14ac:dyDescent="0.25">
      <c r="A456" s="230">
        <f t="shared" si="6"/>
        <v>451</v>
      </c>
      <c r="B456" s="231">
        <v>2368</v>
      </c>
      <c r="C456" s="232" t="s">
        <v>993</v>
      </c>
      <c r="D456" s="65" t="s">
        <v>1480</v>
      </c>
      <c r="E456" s="239" t="s">
        <v>1477</v>
      </c>
      <c r="F456" s="233">
        <v>126500</v>
      </c>
      <c r="G456" s="234">
        <v>299805</v>
      </c>
      <c r="H456" s="233"/>
      <c r="I456" s="233">
        <v>299805</v>
      </c>
      <c r="J456" s="235">
        <v>42748</v>
      </c>
      <c r="K456" s="236" t="s">
        <v>3056</v>
      </c>
      <c r="L456" s="237" t="s">
        <v>189</v>
      </c>
      <c r="M456" s="238"/>
    </row>
    <row r="457" spans="1:13" ht="147" x14ac:dyDescent="0.25">
      <c r="A457" s="230">
        <f t="shared" ref="A457:A520" si="7">A456+1</f>
        <v>452</v>
      </c>
      <c r="B457" s="231">
        <v>2369</v>
      </c>
      <c r="C457" s="232" t="s">
        <v>1483</v>
      </c>
      <c r="D457" s="65" t="s">
        <v>1484</v>
      </c>
      <c r="E457" s="239" t="s">
        <v>1481</v>
      </c>
      <c r="F457" s="233">
        <v>65900</v>
      </c>
      <c r="G457" s="234">
        <v>156183</v>
      </c>
      <c r="H457" s="233"/>
      <c r="I457" s="233">
        <v>156183</v>
      </c>
      <c r="J457" s="235">
        <v>42748</v>
      </c>
      <c r="K457" s="236" t="s">
        <v>3057</v>
      </c>
      <c r="L457" s="237" t="s">
        <v>189</v>
      </c>
      <c r="M457" s="238"/>
    </row>
    <row r="458" spans="1:13" ht="147" x14ac:dyDescent="0.25">
      <c r="A458" s="230">
        <f t="shared" si="7"/>
        <v>453</v>
      </c>
      <c r="B458" s="231">
        <v>2370</v>
      </c>
      <c r="C458" s="232" t="s">
        <v>1485</v>
      </c>
      <c r="D458" s="65" t="s">
        <v>1486</v>
      </c>
      <c r="E458" s="239" t="s">
        <v>1482</v>
      </c>
      <c r="F458" s="233">
        <v>52800</v>
      </c>
      <c r="G458" s="234">
        <v>125136</v>
      </c>
      <c r="H458" s="233"/>
      <c r="I458" s="233">
        <v>125136</v>
      </c>
      <c r="J458" s="235">
        <v>42748</v>
      </c>
      <c r="K458" s="236" t="s">
        <v>3058</v>
      </c>
      <c r="L458" s="237" t="s">
        <v>189</v>
      </c>
      <c r="M458" s="238"/>
    </row>
    <row r="459" spans="1:13" ht="147" x14ac:dyDescent="0.25">
      <c r="A459" s="230">
        <f t="shared" si="7"/>
        <v>454</v>
      </c>
      <c r="B459" s="231">
        <v>2371</v>
      </c>
      <c r="C459" s="232" t="s">
        <v>1490</v>
      </c>
      <c r="D459" s="65" t="s">
        <v>1491</v>
      </c>
      <c r="E459" s="239" t="s">
        <v>1487</v>
      </c>
      <c r="F459" s="233">
        <v>5565400</v>
      </c>
      <c r="G459" s="234">
        <v>13189998</v>
      </c>
      <c r="H459" s="233"/>
      <c r="I459" s="233">
        <v>13189998</v>
      </c>
      <c r="J459" s="235">
        <v>42748</v>
      </c>
      <c r="K459" s="236" t="s">
        <v>3059</v>
      </c>
      <c r="L459" s="237" t="s">
        <v>189</v>
      </c>
      <c r="M459" s="289" t="s">
        <v>1489</v>
      </c>
    </row>
    <row r="460" spans="1:13" ht="147" x14ac:dyDescent="0.25">
      <c r="A460" s="230">
        <f t="shared" si="7"/>
        <v>455</v>
      </c>
      <c r="B460" s="231">
        <v>2372</v>
      </c>
      <c r="C460" s="232" t="s">
        <v>1492</v>
      </c>
      <c r="D460" s="65" t="s">
        <v>1493</v>
      </c>
      <c r="E460" s="239" t="s">
        <v>1488</v>
      </c>
      <c r="F460" s="233">
        <v>13200</v>
      </c>
      <c r="G460" s="234">
        <v>31284</v>
      </c>
      <c r="H460" s="233"/>
      <c r="I460" s="233">
        <v>31284</v>
      </c>
      <c r="J460" s="235">
        <v>42748</v>
      </c>
      <c r="K460" s="236" t="s">
        <v>3060</v>
      </c>
      <c r="L460" s="237" t="s">
        <v>189</v>
      </c>
      <c r="M460" s="240"/>
    </row>
    <row r="461" spans="1:13" ht="147" x14ac:dyDescent="0.25">
      <c r="A461" s="230">
        <f t="shared" si="7"/>
        <v>456</v>
      </c>
      <c r="B461" s="231">
        <v>2373</v>
      </c>
      <c r="C461" s="232" t="s">
        <v>1497</v>
      </c>
      <c r="D461" s="65" t="s">
        <v>1498</v>
      </c>
      <c r="E461" s="239" t="s">
        <v>1494</v>
      </c>
      <c r="F461" s="233">
        <v>5505600</v>
      </c>
      <c r="G461" s="234">
        <v>13048272</v>
      </c>
      <c r="H461" s="233"/>
      <c r="I461" s="233">
        <v>13048272</v>
      </c>
      <c r="J461" s="235">
        <v>42748</v>
      </c>
      <c r="K461" s="236" t="s">
        <v>3061</v>
      </c>
      <c r="L461" s="237" t="s">
        <v>189</v>
      </c>
      <c r="M461" s="289" t="s">
        <v>1496</v>
      </c>
    </row>
    <row r="462" spans="1:13" ht="147" x14ac:dyDescent="0.25">
      <c r="A462" s="230">
        <f t="shared" si="7"/>
        <v>457</v>
      </c>
      <c r="B462" s="231">
        <v>2374</v>
      </c>
      <c r="C462" s="232" t="s">
        <v>1499</v>
      </c>
      <c r="D462" s="65" t="s">
        <v>1500</v>
      </c>
      <c r="E462" s="239" t="s">
        <v>1495</v>
      </c>
      <c r="F462" s="233">
        <v>4292000</v>
      </c>
      <c r="G462" s="234">
        <v>10172040</v>
      </c>
      <c r="H462" s="233"/>
      <c r="I462" s="233">
        <v>10172040</v>
      </c>
      <c r="J462" s="235">
        <v>42748</v>
      </c>
      <c r="K462" s="236" t="s">
        <v>3062</v>
      </c>
      <c r="L462" s="237" t="s">
        <v>189</v>
      </c>
      <c r="M462" s="289" t="s">
        <v>1501</v>
      </c>
    </row>
    <row r="463" spans="1:13" ht="147" x14ac:dyDescent="0.25">
      <c r="A463" s="230">
        <f t="shared" si="7"/>
        <v>458</v>
      </c>
      <c r="B463" s="231">
        <v>2375</v>
      </c>
      <c r="C463" s="232" t="s">
        <v>1504</v>
      </c>
      <c r="D463" s="65" t="s">
        <v>1505</v>
      </c>
      <c r="E463" s="239" t="s">
        <v>1502</v>
      </c>
      <c r="F463" s="233">
        <v>24000</v>
      </c>
      <c r="G463" s="234">
        <v>56880</v>
      </c>
      <c r="H463" s="233"/>
      <c r="I463" s="233">
        <v>56880</v>
      </c>
      <c r="J463" s="235">
        <v>42748</v>
      </c>
      <c r="K463" s="236" t="s">
        <v>3063</v>
      </c>
      <c r="L463" s="237" t="s">
        <v>189</v>
      </c>
      <c r="M463" s="238"/>
    </row>
    <row r="464" spans="1:13" ht="147" x14ac:dyDescent="0.25">
      <c r="A464" s="230">
        <f t="shared" si="7"/>
        <v>459</v>
      </c>
      <c r="B464" s="231">
        <v>2376</v>
      </c>
      <c r="C464" s="232" t="s">
        <v>1506</v>
      </c>
      <c r="D464" s="65" t="s">
        <v>1507</v>
      </c>
      <c r="E464" s="239" t="s">
        <v>1503</v>
      </c>
      <c r="F464" s="233">
        <v>462400</v>
      </c>
      <c r="G464" s="234">
        <v>1095888</v>
      </c>
      <c r="H464" s="233"/>
      <c r="I464" s="233">
        <v>1095888</v>
      </c>
      <c r="J464" s="235">
        <v>42748</v>
      </c>
      <c r="K464" s="236" t="s">
        <v>3064</v>
      </c>
      <c r="L464" s="237" t="s">
        <v>189</v>
      </c>
      <c r="M464" s="238"/>
    </row>
    <row r="465" spans="1:13" ht="147" x14ac:dyDescent="0.25">
      <c r="A465" s="230">
        <f t="shared" si="7"/>
        <v>460</v>
      </c>
      <c r="B465" s="231">
        <v>2377</v>
      </c>
      <c r="C465" s="232" t="s">
        <v>1511</v>
      </c>
      <c r="D465" s="65" t="s">
        <v>1512</v>
      </c>
      <c r="E465" s="239" t="s">
        <v>1508</v>
      </c>
      <c r="F465" s="233">
        <v>42701</v>
      </c>
      <c r="G465" s="234">
        <v>101201.37</v>
      </c>
      <c r="H465" s="233"/>
      <c r="I465" s="233">
        <v>101201.37</v>
      </c>
      <c r="J465" s="235">
        <v>42748</v>
      </c>
      <c r="K465" s="236" t="s">
        <v>3439</v>
      </c>
      <c r="L465" s="237" t="s">
        <v>189</v>
      </c>
      <c r="M465" s="240"/>
    </row>
    <row r="466" spans="1:13" ht="147" x14ac:dyDescent="0.25">
      <c r="A466" s="230">
        <f t="shared" si="7"/>
        <v>461</v>
      </c>
      <c r="B466" s="231">
        <v>2378</v>
      </c>
      <c r="C466" s="232" t="s">
        <v>1513</v>
      </c>
      <c r="D466" s="65" t="s">
        <v>1514</v>
      </c>
      <c r="E466" s="239" t="s">
        <v>1509</v>
      </c>
      <c r="F466" s="233">
        <v>20000</v>
      </c>
      <c r="G466" s="234">
        <v>43200</v>
      </c>
      <c r="H466" s="233"/>
      <c r="I466" s="233">
        <v>43200</v>
      </c>
      <c r="J466" s="235">
        <v>42748</v>
      </c>
      <c r="K466" s="236" t="s">
        <v>3065</v>
      </c>
      <c r="L466" s="237" t="s">
        <v>189</v>
      </c>
      <c r="M466" s="289" t="s">
        <v>1510</v>
      </c>
    </row>
    <row r="467" spans="1:13" ht="147" x14ac:dyDescent="0.25">
      <c r="A467" s="230">
        <f t="shared" si="7"/>
        <v>462</v>
      </c>
      <c r="B467" s="231">
        <v>2379</v>
      </c>
      <c r="C467" s="232" t="s">
        <v>1517</v>
      </c>
      <c r="D467" s="65" t="s">
        <v>1518</v>
      </c>
      <c r="E467" s="239" t="s">
        <v>1515</v>
      </c>
      <c r="F467" s="233">
        <v>83000</v>
      </c>
      <c r="G467" s="234">
        <v>179280</v>
      </c>
      <c r="H467" s="233"/>
      <c r="I467" s="233">
        <v>179280</v>
      </c>
      <c r="J467" s="235">
        <v>42748</v>
      </c>
      <c r="K467" s="236" t="s">
        <v>3066</v>
      </c>
      <c r="L467" s="237" t="s">
        <v>189</v>
      </c>
      <c r="M467" s="240"/>
    </row>
    <row r="468" spans="1:13" ht="147" x14ac:dyDescent="0.25">
      <c r="A468" s="230">
        <f t="shared" si="7"/>
        <v>463</v>
      </c>
      <c r="B468" s="231">
        <v>2380</v>
      </c>
      <c r="C468" s="232" t="s">
        <v>1519</v>
      </c>
      <c r="D468" s="65" t="s">
        <v>1520</v>
      </c>
      <c r="E468" s="239" t="s">
        <v>1516</v>
      </c>
      <c r="F468" s="233">
        <v>19001</v>
      </c>
      <c r="G468" s="234">
        <v>41042.160000000003</v>
      </c>
      <c r="H468" s="233"/>
      <c r="I468" s="233">
        <v>41042.160000000003</v>
      </c>
      <c r="J468" s="235">
        <v>42748</v>
      </c>
      <c r="K468" s="236" t="s">
        <v>3067</v>
      </c>
      <c r="L468" s="237" t="s">
        <v>189</v>
      </c>
      <c r="M468" s="289" t="s">
        <v>1510</v>
      </c>
    </row>
    <row r="469" spans="1:13" ht="147" x14ac:dyDescent="0.25">
      <c r="A469" s="230">
        <f t="shared" si="7"/>
        <v>464</v>
      </c>
      <c r="B469" s="231">
        <v>2381</v>
      </c>
      <c r="C469" s="232" t="s">
        <v>1523</v>
      </c>
      <c r="D469" s="65" t="s">
        <v>1524</v>
      </c>
      <c r="E469" s="239" t="s">
        <v>1521</v>
      </c>
      <c r="F469" s="233">
        <v>53500</v>
      </c>
      <c r="G469" s="234">
        <v>115560</v>
      </c>
      <c r="H469" s="233"/>
      <c r="I469" s="233">
        <v>115560</v>
      </c>
      <c r="J469" s="235">
        <v>42748</v>
      </c>
      <c r="K469" s="236" t="s">
        <v>3068</v>
      </c>
      <c r="L469" s="237" t="s">
        <v>189</v>
      </c>
      <c r="M469" s="240"/>
    </row>
    <row r="470" spans="1:13" ht="147" x14ac:dyDescent="0.25">
      <c r="A470" s="230">
        <f t="shared" si="7"/>
        <v>465</v>
      </c>
      <c r="B470" s="231">
        <v>2382</v>
      </c>
      <c r="C470" s="232" t="s">
        <v>1525</v>
      </c>
      <c r="D470" s="65" t="s">
        <v>1526</v>
      </c>
      <c r="E470" s="239" t="s">
        <v>1522</v>
      </c>
      <c r="F470" s="233">
        <v>626700</v>
      </c>
      <c r="G470" s="234">
        <v>1353672</v>
      </c>
      <c r="H470" s="233"/>
      <c r="I470" s="233">
        <v>1353672</v>
      </c>
      <c r="J470" s="235">
        <v>42748</v>
      </c>
      <c r="K470" s="236" t="s">
        <v>3069</v>
      </c>
      <c r="L470" s="237" t="s">
        <v>189</v>
      </c>
      <c r="M470" s="289" t="s">
        <v>1510</v>
      </c>
    </row>
    <row r="471" spans="1:13" ht="147" x14ac:dyDescent="0.25">
      <c r="A471" s="230">
        <f t="shared" si="7"/>
        <v>466</v>
      </c>
      <c r="B471" s="231">
        <v>2383</v>
      </c>
      <c r="C471" s="232" t="s">
        <v>1529</v>
      </c>
      <c r="D471" s="65" t="s">
        <v>1530</v>
      </c>
      <c r="E471" s="239" t="s">
        <v>1527</v>
      </c>
      <c r="F471" s="233">
        <v>4900</v>
      </c>
      <c r="G471" s="234">
        <v>10584</v>
      </c>
      <c r="H471" s="233"/>
      <c r="I471" s="233">
        <v>10584</v>
      </c>
      <c r="J471" s="235">
        <v>42748</v>
      </c>
      <c r="K471" s="236" t="s">
        <v>3070</v>
      </c>
      <c r="L471" s="237" t="s">
        <v>189</v>
      </c>
      <c r="M471" s="238"/>
    </row>
    <row r="472" spans="1:13" ht="147" x14ac:dyDescent="0.25">
      <c r="A472" s="230">
        <f t="shared" si="7"/>
        <v>467</v>
      </c>
      <c r="B472" s="231">
        <v>2384</v>
      </c>
      <c r="C472" s="232" t="s">
        <v>1531</v>
      </c>
      <c r="D472" s="65" t="s">
        <v>1532</v>
      </c>
      <c r="E472" s="239" t="s">
        <v>1528</v>
      </c>
      <c r="F472" s="233">
        <v>8200</v>
      </c>
      <c r="G472" s="234">
        <v>17712</v>
      </c>
      <c r="H472" s="233"/>
      <c r="I472" s="233">
        <v>17712</v>
      </c>
      <c r="J472" s="235">
        <v>42748</v>
      </c>
      <c r="K472" s="236" t="s">
        <v>3071</v>
      </c>
      <c r="L472" s="237" t="s">
        <v>189</v>
      </c>
      <c r="M472" s="238"/>
    </row>
    <row r="473" spans="1:13" ht="147" x14ac:dyDescent="0.25">
      <c r="A473" s="230">
        <f t="shared" si="7"/>
        <v>468</v>
      </c>
      <c r="B473" s="231">
        <v>2385</v>
      </c>
      <c r="C473" s="232" t="s">
        <v>1536</v>
      </c>
      <c r="D473" s="65" t="s">
        <v>1537</v>
      </c>
      <c r="E473" s="239" t="s">
        <v>1533</v>
      </c>
      <c r="F473" s="233">
        <v>5900</v>
      </c>
      <c r="G473" s="234">
        <v>12744</v>
      </c>
      <c r="H473" s="233"/>
      <c r="I473" s="233">
        <v>12744</v>
      </c>
      <c r="J473" s="235">
        <v>42748</v>
      </c>
      <c r="K473" s="236" t="s">
        <v>3072</v>
      </c>
      <c r="L473" s="237" t="s">
        <v>189</v>
      </c>
      <c r="M473" s="240"/>
    </row>
    <row r="474" spans="1:13" ht="147" x14ac:dyDescent="0.25">
      <c r="A474" s="230">
        <f t="shared" si="7"/>
        <v>469</v>
      </c>
      <c r="B474" s="231">
        <v>2386</v>
      </c>
      <c r="C474" s="232" t="s">
        <v>1538</v>
      </c>
      <c r="D474" s="65" t="s">
        <v>1539</v>
      </c>
      <c r="E474" s="239" t="s">
        <v>1534</v>
      </c>
      <c r="F474" s="233">
        <v>54200</v>
      </c>
      <c r="G474" s="234">
        <v>117072</v>
      </c>
      <c r="H474" s="233"/>
      <c r="I474" s="233">
        <v>117072</v>
      </c>
      <c r="J474" s="235">
        <v>42751</v>
      </c>
      <c r="K474" s="236" t="s">
        <v>3073</v>
      </c>
      <c r="L474" s="237" t="s">
        <v>189</v>
      </c>
      <c r="M474" s="289" t="s">
        <v>1535</v>
      </c>
    </row>
    <row r="475" spans="1:13" ht="158.25" x14ac:dyDescent="0.25">
      <c r="A475" s="230">
        <f t="shared" si="7"/>
        <v>470</v>
      </c>
      <c r="B475" s="231">
        <v>2387</v>
      </c>
      <c r="C475" s="232" t="s">
        <v>1542</v>
      </c>
      <c r="D475" s="65" t="s">
        <v>1543</v>
      </c>
      <c r="E475" s="239" t="s">
        <v>1540</v>
      </c>
      <c r="F475" s="233">
        <v>46000</v>
      </c>
      <c r="G475" s="234">
        <v>99360</v>
      </c>
      <c r="H475" s="233"/>
      <c r="I475" s="233">
        <v>99360</v>
      </c>
      <c r="J475" s="235">
        <v>42751</v>
      </c>
      <c r="K475" s="236" t="s">
        <v>3074</v>
      </c>
      <c r="L475" s="237" t="s">
        <v>189</v>
      </c>
      <c r="M475" s="289" t="s">
        <v>1535</v>
      </c>
    </row>
    <row r="476" spans="1:13" ht="147" x14ac:dyDescent="0.25">
      <c r="A476" s="230">
        <f t="shared" si="7"/>
        <v>471</v>
      </c>
      <c r="B476" s="231">
        <v>2388</v>
      </c>
      <c r="C476" s="232" t="s">
        <v>1544</v>
      </c>
      <c r="D476" s="65" t="s">
        <v>1545</v>
      </c>
      <c r="E476" s="239" t="s">
        <v>1541</v>
      </c>
      <c r="F476" s="233">
        <v>123000</v>
      </c>
      <c r="G476" s="234">
        <v>265680</v>
      </c>
      <c r="H476" s="233"/>
      <c r="I476" s="233">
        <v>265680</v>
      </c>
      <c r="J476" s="235">
        <v>42751</v>
      </c>
      <c r="K476" s="236" t="s">
        <v>3075</v>
      </c>
      <c r="L476" s="237" t="s">
        <v>189</v>
      </c>
      <c r="M476" s="289" t="s">
        <v>1535</v>
      </c>
    </row>
    <row r="477" spans="1:13" ht="147" x14ac:dyDescent="0.25">
      <c r="A477" s="230">
        <f t="shared" si="7"/>
        <v>472</v>
      </c>
      <c r="B477" s="231">
        <v>2389</v>
      </c>
      <c r="C477" s="232" t="s">
        <v>1044</v>
      </c>
      <c r="D477" s="65" t="s">
        <v>1548</v>
      </c>
      <c r="E477" s="239" t="s">
        <v>1546</v>
      </c>
      <c r="F477" s="233">
        <v>165500</v>
      </c>
      <c r="G477" s="234">
        <v>357480</v>
      </c>
      <c r="H477" s="233"/>
      <c r="I477" s="233">
        <v>357480</v>
      </c>
      <c r="J477" s="235">
        <v>42751</v>
      </c>
      <c r="K477" s="236" t="s">
        <v>3440</v>
      </c>
      <c r="L477" s="237" t="s">
        <v>189</v>
      </c>
      <c r="M477" s="289" t="s">
        <v>1535</v>
      </c>
    </row>
    <row r="478" spans="1:13" ht="145.15" customHeight="1" x14ac:dyDescent="0.25">
      <c r="A478" s="230">
        <f t="shared" si="7"/>
        <v>473</v>
      </c>
      <c r="B478" s="231">
        <v>2390</v>
      </c>
      <c r="C478" s="232" t="s">
        <v>1549</v>
      </c>
      <c r="D478" s="65" t="s">
        <v>1550</v>
      </c>
      <c r="E478" s="239" t="s">
        <v>1547</v>
      </c>
      <c r="F478" s="233">
        <v>11800</v>
      </c>
      <c r="G478" s="234">
        <v>25488</v>
      </c>
      <c r="H478" s="233"/>
      <c r="I478" s="233">
        <v>25488</v>
      </c>
      <c r="J478" s="235">
        <v>42748</v>
      </c>
      <c r="K478" s="236" t="s">
        <v>3076</v>
      </c>
      <c r="L478" s="237" t="s">
        <v>189</v>
      </c>
      <c r="M478" s="289" t="s">
        <v>1535</v>
      </c>
    </row>
    <row r="479" spans="1:13" ht="147" x14ac:dyDescent="0.25">
      <c r="A479" s="230">
        <f t="shared" si="7"/>
        <v>474</v>
      </c>
      <c r="B479" s="231">
        <v>2391</v>
      </c>
      <c r="C479" s="232" t="s">
        <v>1050</v>
      </c>
      <c r="D479" s="65" t="s">
        <v>1553</v>
      </c>
      <c r="E479" s="239" t="s">
        <v>1551</v>
      </c>
      <c r="F479" s="233">
        <v>28000</v>
      </c>
      <c r="G479" s="234">
        <v>60480</v>
      </c>
      <c r="H479" s="233"/>
      <c r="I479" s="233">
        <v>60480</v>
      </c>
      <c r="J479" s="235">
        <v>42382</v>
      </c>
      <c r="K479" s="236" t="s">
        <v>3077</v>
      </c>
      <c r="L479" s="237" t="s">
        <v>189</v>
      </c>
      <c r="M479" s="240"/>
    </row>
    <row r="480" spans="1:13" ht="147" x14ac:dyDescent="0.25">
      <c r="A480" s="230">
        <f t="shared" si="7"/>
        <v>475</v>
      </c>
      <c r="B480" s="231">
        <v>2392</v>
      </c>
      <c r="C480" s="232" t="s">
        <v>1054</v>
      </c>
      <c r="D480" s="65" t="s">
        <v>1554</v>
      </c>
      <c r="E480" s="239" t="s">
        <v>1552</v>
      </c>
      <c r="F480" s="233">
        <v>721701</v>
      </c>
      <c r="G480" s="234">
        <v>1558874.16</v>
      </c>
      <c r="H480" s="233"/>
      <c r="I480" s="233">
        <v>1558874.16</v>
      </c>
      <c r="J480" s="235">
        <v>42748</v>
      </c>
      <c r="K480" s="236" t="s">
        <v>3078</v>
      </c>
      <c r="L480" s="237" t="s">
        <v>189</v>
      </c>
      <c r="M480" s="289" t="s">
        <v>1535</v>
      </c>
    </row>
    <row r="481" spans="1:13" ht="147" x14ac:dyDescent="0.25">
      <c r="A481" s="230">
        <f t="shared" si="7"/>
        <v>476</v>
      </c>
      <c r="B481" s="231">
        <v>2393</v>
      </c>
      <c r="C481" s="232" t="s">
        <v>1056</v>
      </c>
      <c r="D481" s="65" t="s">
        <v>1558</v>
      </c>
      <c r="E481" s="239" t="s">
        <v>1555</v>
      </c>
      <c r="F481" s="233">
        <v>196000</v>
      </c>
      <c r="G481" s="234">
        <v>423360</v>
      </c>
      <c r="H481" s="233"/>
      <c r="I481" s="233">
        <v>423360</v>
      </c>
      <c r="J481" s="235">
        <v>42748</v>
      </c>
      <c r="K481" s="236" t="s">
        <v>3079</v>
      </c>
      <c r="L481" s="237" t="s">
        <v>189</v>
      </c>
      <c r="M481" s="290" t="s">
        <v>1557</v>
      </c>
    </row>
    <row r="482" spans="1:13" ht="147" x14ac:dyDescent="0.25">
      <c r="A482" s="230">
        <f t="shared" si="7"/>
        <v>477</v>
      </c>
      <c r="B482" s="231">
        <v>2394</v>
      </c>
      <c r="C482" s="232" t="s">
        <v>1060</v>
      </c>
      <c r="D482" s="65" t="s">
        <v>1559</v>
      </c>
      <c r="E482" s="232" t="s">
        <v>1556</v>
      </c>
      <c r="F482" s="233">
        <v>116501</v>
      </c>
      <c r="G482" s="234">
        <v>251642.16</v>
      </c>
      <c r="H482" s="233"/>
      <c r="I482" s="233">
        <v>251642.16</v>
      </c>
      <c r="J482" s="235">
        <v>42748</v>
      </c>
      <c r="K482" s="236" t="s">
        <v>3080</v>
      </c>
      <c r="L482" s="237" t="s">
        <v>189</v>
      </c>
      <c r="M482" s="290" t="s">
        <v>1560</v>
      </c>
    </row>
    <row r="483" spans="1:13" ht="144" customHeight="1" x14ac:dyDescent="0.25">
      <c r="A483" s="230">
        <f t="shared" si="7"/>
        <v>478</v>
      </c>
      <c r="B483" s="231">
        <v>2395</v>
      </c>
      <c r="C483" s="232" t="s">
        <v>1062</v>
      </c>
      <c r="D483" s="65" t="s">
        <v>1563</v>
      </c>
      <c r="E483" s="239" t="s">
        <v>1561</v>
      </c>
      <c r="F483" s="233">
        <v>12000</v>
      </c>
      <c r="G483" s="234">
        <v>25920</v>
      </c>
      <c r="H483" s="233"/>
      <c r="I483" s="233">
        <v>25920</v>
      </c>
      <c r="J483" s="235">
        <v>42748</v>
      </c>
      <c r="K483" s="236" t="s">
        <v>3081</v>
      </c>
      <c r="L483" s="237" t="s">
        <v>189</v>
      </c>
      <c r="M483" s="290" t="s">
        <v>1557</v>
      </c>
    </row>
    <row r="484" spans="1:13" ht="147.75" customHeight="1" x14ac:dyDescent="0.25">
      <c r="A484" s="230">
        <f t="shared" si="7"/>
        <v>479</v>
      </c>
      <c r="B484" s="231">
        <v>2396</v>
      </c>
      <c r="C484" s="232" t="s">
        <v>1564</v>
      </c>
      <c r="D484" s="65" t="s">
        <v>1565</v>
      </c>
      <c r="E484" s="239" t="s">
        <v>1562</v>
      </c>
      <c r="F484" s="233">
        <v>31000</v>
      </c>
      <c r="G484" s="234">
        <v>66960</v>
      </c>
      <c r="H484" s="233"/>
      <c r="I484" s="233">
        <v>66960</v>
      </c>
      <c r="J484" s="235">
        <v>42748</v>
      </c>
      <c r="K484" s="236" t="s">
        <v>3082</v>
      </c>
      <c r="L484" s="237" t="s">
        <v>189</v>
      </c>
      <c r="M484" s="290" t="s">
        <v>1557</v>
      </c>
    </row>
    <row r="485" spans="1:13" ht="146.25" customHeight="1" x14ac:dyDescent="0.25">
      <c r="A485" s="230">
        <f t="shared" si="7"/>
        <v>480</v>
      </c>
      <c r="B485" s="231">
        <v>2397</v>
      </c>
      <c r="C485" s="232" t="s">
        <v>1568</v>
      </c>
      <c r="D485" s="65" t="s">
        <v>1569</v>
      </c>
      <c r="E485" s="239" t="s">
        <v>1566</v>
      </c>
      <c r="F485" s="233">
        <v>85200</v>
      </c>
      <c r="G485" s="234">
        <v>184032</v>
      </c>
      <c r="H485" s="233"/>
      <c r="I485" s="233">
        <v>184032</v>
      </c>
      <c r="J485" s="235">
        <v>42748</v>
      </c>
      <c r="K485" s="236" t="s">
        <v>3083</v>
      </c>
      <c r="L485" s="237" t="s">
        <v>189</v>
      </c>
      <c r="M485" s="290" t="s">
        <v>1557</v>
      </c>
    </row>
    <row r="486" spans="1:13" ht="158.25" customHeight="1" x14ac:dyDescent="0.25">
      <c r="A486" s="230">
        <f t="shared" si="7"/>
        <v>481</v>
      </c>
      <c r="B486" s="231">
        <v>2398</v>
      </c>
      <c r="C486" s="232" t="s">
        <v>1570</v>
      </c>
      <c r="D486" s="65" t="s">
        <v>1571</v>
      </c>
      <c r="E486" s="239" t="s">
        <v>1567</v>
      </c>
      <c r="F486" s="233">
        <v>106001</v>
      </c>
      <c r="G486" s="234">
        <v>228962.16</v>
      </c>
      <c r="H486" s="233"/>
      <c r="I486" s="233">
        <v>228962.16</v>
      </c>
      <c r="J486" s="235">
        <v>42748</v>
      </c>
      <c r="K486" s="236" t="s">
        <v>3084</v>
      </c>
      <c r="L486" s="237" t="s">
        <v>189</v>
      </c>
      <c r="M486" s="290" t="s">
        <v>1557</v>
      </c>
    </row>
    <row r="487" spans="1:13" ht="141.75" customHeight="1" x14ac:dyDescent="0.25">
      <c r="A487" s="230">
        <f t="shared" si="7"/>
        <v>482</v>
      </c>
      <c r="B487" s="231">
        <v>2399</v>
      </c>
      <c r="C487" s="232" t="s">
        <v>1574</v>
      </c>
      <c r="D487" s="65" t="s">
        <v>1575</v>
      </c>
      <c r="E487" s="239" t="s">
        <v>1572</v>
      </c>
      <c r="F487" s="233">
        <v>129500</v>
      </c>
      <c r="G487" s="234">
        <v>279720</v>
      </c>
      <c r="H487" s="233"/>
      <c r="I487" s="233">
        <v>279720</v>
      </c>
      <c r="J487" s="235">
        <v>42748</v>
      </c>
      <c r="K487" s="236" t="s">
        <v>3085</v>
      </c>
      <c r="L487" s="237" t="s">
        <v>189</v>
      </c>
      <c r="M487" s="290" t="s">
        <v>1557</v>
      </c>
    </row>
    <row r="488" spans="1:13" ht="160.5" customHeight="1" x14ac:dyDescent="0.25">
      <c r="A488" s="230">
        <f t="shared" si="7"/>
        <v>483</v>
      </c>
      <c r="B488" s="231">
        <v>2400</v>
      </c>
      <c r="C488" s="232" t="s">
        <v>1576</v>
      </c>
      <c r="D488" s="65" t="s">
        <v>1577</v>
      </c>
      <c r="E488" s="239" t="s">
        <v>1573</v>
      </c>
      <c r="F488" s="233">
        <v>8000</v>
      </c>
      <c r="G488" s="234">
        <v>17280</v>
      </c>
      <c r="H488" s="233"/>
      <c r="I488" s="233">
        <v>17280</v>
      </c>
      <c r="J488" s="235">
        <v>42748</v>
      </c>
      <c r="K488" s="236" t="s">
        <v>3086</v>
      </c>
      <c r="L488" s="237" t="s">
        <v>189</v>
      </c>
      <c r="M488" s="240"/>
    </row>
    <row r="489" spans="1:13" ht="145.5" customHeight="1" x14ac:dyDescent="0.25">
      <c r="A489" s="230">
        <f t="shared" si="7"/>
        <v>484</v>
      </c>
      <c r="B489" s="231">
        <v>2401</v>
      </c>
      <c r="C489" s="232" t="s">
        <v>1580</v>
      </c>
      <c r="D489" s="65" t="s">
        <v>1581</v>
      </c>
      <c r="E489" s="239" t="s">
        <v>1578</v>
      </c>
      <c r="F489" s="233">
        <v>57001</v>
      </c>
      <c r="G489" s="234">
        <v>123122.16</v>
      </c>
      <c r="H489" s="233"/>
      <c r="I489" s="233">
        <v>123122.16</v>
      </c>
      <c r="J489" s="235">
        <v>42748</v>
      </c>
      <c r="K489" s="236" t="s">
        <v>3087</v>
      </c>
      <c r="L489" s="237" t="s">
        <v>189</v>
      </c>
      <c r="M489" s="290" t="s">
        <v>1557</v>
      </c>
    </row>
    <row r="490" spans="1:13" ht="148.15" customHeight="1" x14ac:dyDescent="0.25">
      <c r="A490" s="230">
        <f t="shared" si="7"/>
        <v>485</v>
      </c>
      <c r="B490" s="231">
        <v>2402</v>
      </c>
      <c r="C490" s="232" t="s">
        <v>1582</v>
      </c>
      <c r="D490" s="65" t="s">
        <v>1583</v>
      </c>
      <c r="E490" s="239" t="s">
        <v>1579</v>
      </c>
      <c r="F490" s="233">
        <v>33700</v>
      </c>
      <c r="G490" s="234">
        <v>72792</v>
      </c>
      <c r="H490" s="233"/>
      <c r="I490" s="233">
        <v>72792</v>
      </c>
      <c r="J490" s="235">
        <v>42751</v>
      </c>
      <c r="K490" s="236" t="s">
        <v>3088</v>
      </c>
      <c r="L490" s="237" t="s">
        <v>189</v>
      </c>
      <c r="M490" s="290" t="s">
        <v>1557</v>
      </c>
    </row>
    <row r="491" spans="1:13" ht="147" x14ac:dyDescent="0.25">
      <c r="A491" s="230">
        <f t="shared" si="7"/>
        <v>486</v>
      </c>
      <c r="B491" s="231">
        <v>2403</v>
      </c>
      <c r="C491" s="232" t="s">
        <v>1586</v>
      </c>
      <c r="D491" s="65" t="s">
        <v>1587</v>
      </c>
      <c r="E491" s="239" t="s">
        <v>1584</v>
      </c>
      <c r="F491" s="233">
        <v>826500</v>
      </c>
      <c r="G491" s="234">
        <v>1785240</v>
      </c>
      <c r="H491" s="233"/>
      <c r="I491" s="233">
        <v>1785240</v>
      </c>
      <c r="J491" s="235">
        <v>42751</v>
      </c>
      <c r="K491" s="236" t="s">
        <v>3089</v>
      </c>
      <c r="L491" s="237" t="s">
        <v>189</v>
      </c>
      <c r="M491" s="290" t="s">
        <v>1557</v>
      </c>
    </row>
    <row r="492" spans="1:13" ht="158.25" customHeight="1" x14ac:dyDescent="0.25">
      <c r="A492" s="230">
        <f t="shared" si="7"/>
        <v>487</v>
      </c>
      <c r="B492" s="231">
        <v>2404</v>
      </c>
      <c r="C492" s="232" t="s">
        <v>1088</v>
      </c>
      <c r="D492" s="65" t="s">
        <v>1588</v>
      </c>
      <c r="E492" s="239" t="s">
        <v>1585</v>
      </c>
      <c r="F492" s="233">
        <v>8000</v>
      </c>
      <c r="G492" s="234">
        <v>17280</v>
      </c>
      <c r="H492" s="233"/>
      <c r="I492" s="233">
        <v>17280</v>
      </c>
      <c r="J492" s="235">
        <v>42748</v>
      </c>
      <c r="K492" s="236" t="s">
        <v>3090</v>
      </c>
      <c r="L492" s="237" t="s">
        <v>189</v>
      </c>
      <c r="M492" s="240"/>
    </row>
    <row r="493" spans="1:13" ht="147" x14ac:dyDescent="0.25">
      <c r="A493" s="230">
        <f t="shared" si="7"/>
        <v>488</v>
      </c>
      <c r="B493" s="231">
        <v>2405</v>
      </c>
      <c r="C493" s="232" t="s">
        <v>1592</v>
      </c>
      <c r="D493" s="65" t="s">
        <v>1593</v>
      </c>
      <c r="E493" s="239" t="s">
        <v>1589</v>
      </c>
      <c r="F493" s="233">
        <v>243900</v>
      </c>
      <c r="G493" s="234">
        <v>526824</v>
      </c>
      <c r="H493" s="233"/>
      <c r="I493" s="233">
        <v>526824</v>
      </c>
      <c r="J493" s="235">
        <v>42751</v>
      </c>
      <c r="K493" s="236" t="s">
        <v>3091</v>
      </c>
      <c r="L493" s="237" t="s">
        <v>189</v>
      </c>
      <c r="M493" s="290" t="s">
        <v>1591</v>
      </c>
    </row>
    <row r="494" spans="1:13" ht="147" x14ac:dyDescent="0.25">
      <c r="A494" s="230">
        <f t="shared" si="7"/>
        <v>489</v>
      </c>
      <c r="B494" s="231">
        <v>2406</v>
      </c>
      <c r="C494" s="232" t="s">
        <v>1594</v>
      </c>
      <c r="D494" s="65" t="s">
        <v>1595</v>
      </c>
      <c r="E494" s="239" t="s">
        <v>1590</v>
      </c>
      <c r="F494" s="233">
        <v>14100</v>
      </c>
      <c r="G494" s="234">
        <v>30456</v>
      </c>
      <c r="H494" s="233"/>
      <c r="I494" s="233">
        <v>30456</v>
      </c>
      <c r="J494" s="235">
        <v>42751</v>
      </c>
      <c r="K494" s="236" t="s">
        <v>3092</v>
      </c>
      <c r="L494" s="237" t="s">
        <v>189</v>
      </c>
      <c r="M494" s="240"/>
    </row>
    <row r="495" spans="1:13" ht="146.25" customHeight="1" x14ac:dyDescent="0.25">
      <c r="A495" s="230">
        <f t="shared" si="7"/>
        <v>490</v>
      </c>
      <c r="B495" s="231">
        <v>2407</v>
      </c>
      <c r="C495" s="232" t="s">
        <v>1598</v>
      </c>
      <c r="D495" s="65" t="s">
        <v>1599</v>
      </c>
      <c r="E495" s="239" t="s">
        <v>1596</v>
      </c>
      <c r="F495" s="233">
        <v>6100</v>
      </c>
      <c r="G495" s="234">
        <v>13176</v>
      </c>
      <c r="H495" s="233"/>
      <c r="I495" s="233">
        <v>13176</v>
      </c>
      <c r="J495" s="235">
        <v>42751</v>
      </c>
      <c r="K495" s="236" t="s">
        <v>3093</v>
      </c>
      <c r="L495" s="237" t="s">
        <v>189</v>
      </c>
      <c r="M495" s="238"/>
    </row>
    <row r="496" spans="1:13" ht="144.75" customHeight="1" x14ac:dyDescent="0.25">
      <c r="A496" s="230">
        <f t="shared" si="7"/>
        <v>491</v>
      </c>
      <c r="B496" s="231">
        <v>2408</v>
      </c>
      <c r="C496" s="232" t="s">
        <v>1600</v>
      </c>
      <c r="D496" s="65" t="s">
        <v>1601</v>
      </c>
      <c r="E496" s="239" t="s">
        <v>1597</v>
      </c>
      <c r="F496" s="233">
        <v>7001</v>
      </c>
      <c r="G496" s="234">
        <v>15122.16</v>
      </c>
      <c r="H496" s="233"/>
      <c r="I496" s="233">
        <v>15122.16</v>
      </c>
      <c r="J496" s="235">
        <v>42751</v>
      </c>
      <c r="K496" s="236" t="s">
        <v>3094</v>
      </c>
      <c r="L496" s="237" t="s">
        <v>189</v>
      </c>
      <c r="M496" s="238"/>
    </row>
    <row r="497" spans="1:13" ht="140.44999999999999" customHeight="1" x14ac:dyDescent="0.25">
      <c r="A497" s="230">
        <f t="shared" si="7"/>
        <v>492</v>
      </c>
      <c r="B497" s="231">
        <v>2409</v>
      </c>
      <c r="C497" s="232" t="s">
        <v>1604</v>
      </c>
      <c r="D497" s="65" t="s">
        <v>1605</v>
      </c>
      <c r="E497" s="239" t="s">
        <v>1602</v>
      </c>
      <c r="F497" s="233">
        <v>325500</v>
      </c>
      <c r="G497" s="234">
        <v>703080</v>
      </c>
      <c r="H497" s="233"/>
      <c r="I497" s="233">
        <v>703080</v>
      </c>
      <c r="J497" s="235">
        <v>42751</v>
      </c>
      <c r="K497" s="236" t="s">
        <v>3095</v>
      </c>
      <c r="L497" s="237" t="s">
        <v>189</v>
      </c>
      <c r="M497" s="290" t="s">
        <v>1591</v>
      </c>
    </row>
    <row r="498" spans="1:13" ht="147" x14ac:dyDescent="0.25">
      <c r="A498" s="230">
        <f t="shared" si="7"/>
        <v>493</v>
      </c>
      <c r="B498" s="231">
        <v>2410</v>
      </c>
      <c r="C498" s="232" t="s">
        <v>1606</v>
      </c>
      <c r="D498" s="65" t="s">
        <v>1607</v>
      </c>
      <c r="E498" s="239" t="s">
        <v>1603</v>
      </c>
      <c r="F498" s="233">
        <v>17601</v>
      </c>
      <c r="G498" s="234">
        <v>38018.160000000003</v>
      </c>
      <c r="H498" s="233"/>
      <c r="I498" s="233">
        <v>38018.160000000003</v>
      </c>
      <c r="J498" s="235">
        <v>42751</v>
      </c>
      <c r="K498" s="236" t="s">
        <v>3096</v>
      </c>
      <c r="L498" s="237" t="s">
        <v>189</v>
      </c>
      <c r="M498" s="240"/>
    </row>
    <row r="499" spans="1:13" ht="136.15" customHeight="1" x14ac:dyDescent="0.25">
      <c r="A499" s="230">
        <f t="shared" si="7"/>
        <v>494</v>
      </c>
      <c r="B499" s="231">
        <v>2411</v>
      </c>
      <c r="C499" s="232" t="s">
        <v>1610</v>
      </c>
      <c r="D499" s="65" t="s">
        <v>1611</v>
      </c>
      <c r="E499" s="239" t="s">
        <v>1608</v>
      </c>
      <c r="F499" s="233">
        <v>22000</v>
      </c>
      <c r="G499" s="234">
        <v>47520</v>
      </c>
      <c r="H499" s="233"/>
      <c r="I499" s="233">
        <v>47520</v>
      </c>
      <c r="J499" s="235">
        <v>42751</v>
      </c>
      <c r="K499" s="236" t="s">
        <v>3097</v>
      </c>
      <c r="L499" s="237" t="s">
        <v>189</v>
      </c>
      <c r="M499" s="238"/>
    </row>
    <row r="500" spans="1:13" ht="133.9" customHeight="1" x14ac:dyDescent="0.25">
      <c r="A500" s="230">
        <f t="shared" si="7"/>
        <v>495</v>
      </c>
      <c r="B500" s="231">
        <v>2412</v>
      </c>
      <c r="C500" s="232" t="s">
        <v>1612</v>
      </c>
      <c r="D500" s="65" t="s">
        <v>1613</v>
      </c>
      <c r="E500" s="239" t="s">
        <v>1609</v>
      </c>
      <c r="F500" s="233">
        <v>40001</v>
      </c>
      <c r="G500" s="234">
        <v>86402.16</v>
      </c>
      <c r="H500" s="233"/>
      <c r="I500" s="233">
        <v>86402.16</v>
      </c>
      <c r="J500" s="235">
        <v>42751</v>
      </c>
      <c r="K500" s="236" t="s">
        <v>3098</v>
      </c>
      <c r="L500" s="237" t="s">
        <v>189</v>
      </c>
      <c r="M500" s="238"/>
    </row>
    <row r="501" spans="1:13" ht="135.6" customHeight="1" x14ac:dyDescent="0.25">
      <c r="A501" s="230">
        <f t="shared" si="7"/>
        <v>496</v>
      </c>
      <c r="B501" s="231">
        <v>2413</v>
      </c>
      <c r="C501" s="232" t="s">
        <v>1616</v>
      </c>
      <c r="D501" s="65" t="s">
        <v>1617</v>
      </c>
      <c r="E501" s="239" t="s">
        <v>1614</v>
      </c>
      <c r="F501" s="233">
        <v>14000</v>
      </c>
      <c r="G501" s="234">
        <v>30240</v>
      </c>
      <c r="H501" s="233"/>
      <c r="I501" s="233">
        <v>30240</v>
      </c>
      <c r="J501" s="235">
        <v>42751</v>
      </c>
      <c r="K501" s="236" t="s">
        <v>3099</v>
      </c>
      <c r="L501" s="237" t="s">
        <v>189</v>
      </c>
      <c r="M501" s="238"/>
    </row>
    <row r="502" spans="1:13" ht="133.15" customHeight="1" x14ac:dyDescent="0.25">
      <c r="A502" s="230">
        <f t="shared" si="7"/>
        <v>497</v>
      </c>
      <c r="B502" s="231">
        <v>2414</v>
      </c>
      <c r="C502" s="232" t="s">
        <v>1618</v>
      </c>
      <c r="D502" s="65" t="s">
        <v>1619</v>
      </c>
      <c r="E502" s="239" t="s">
        <v>1615</v>
      </c>
      <c r="F502" s="233">
        <v>5500</v>
      </c>
      <c r="G502" s="234">
        <v>11880</v>
      </c>
      <c r="H502" s="233"/>
      <c r="I502" s="233">
        <v>11880</v>
      </c>
      <c r="J502" s="235">
        <v>42751</v>
      </c>
      <c r="K502" s="236" t="s">
        <v>3100</v>
      </c>
      <c r="L502" s="237" t="s">
        <v>189</v>
      </c>
      <c r="M502" s="238"/>
    </row>
    <row r="503" spans="1:13" ht="147" customHeight="1" x14ac:dyDescent="0.25">
      <c r="A503" s="230">
        <f t="shared" si="7"/>
        <v>498</v>
      </c>
      <c r="B503" s="231">
        <v>2415</v>
      </c>
      <c r="C503" s="232" t="s">
        <v>1622</v>
      </c>
      <c r="D503" s="65" t="s">
        <v>1623</v>
      </c>
      <c r="E503" s="239" t="s">
        <v>1620</v>
      </c>
      <c r="F503" s="233">
        <v>2904901</v>
      </c>
      <c r="G503" s="234">
        <v>6274586.1600000001</v>
      </c>
      <c r="H503" s="233"/>
      <c r="I503" s="233">
        <v>6274586.1600000001</v>
      </c>
      <c r="J503" s="235">
        <v>42751</v>
      </c>
      <c r="K503" s="236" t="s">
        <v>3101</v>
      </c>
      <c r="L503" s="237" t="s">
        <v>189</v>
      </c>
      <c r="M503" s="290" t="s">
        <v>1591</v>
      </c>
    </row>
    <row r="504" spans="1:13" ht="135" customHeight="1" x14ac:dyDescent="0.25">
      <c r="A504" s="230">
        <f t="shared" si="7"/>
        <v>499</v>
      </c>
      <c r="B504" s="231">
        <v>2416</v>
      </c>
      <c r="C504" s="232" t="s">
        <v>1624</v>
      </c>
      <c r="D504" s="65" t="s">
        <v>1625</v>
      </c>
      <c r="E504" s="239" t="s">
        <v>1621</v>
      </c>
      <c r="F504" s="233">
        <v>18300</v>
      </c>
      <c r="G504" s="234">
        <v>39528</v>
      </c>
      <c r="H504" s="233"/>
      <c r="I504" s="233">
        <v>39528</v>
      </c>
      <c r="J504" s="235">
        <v>42751</v>
      </c>
      <c r="K504" s="236" t="s">
        <v>3102</v>
      </c>
      <c r="L504" s="237" t="s">
        <v>189</v>
      </c>
      <c r="M504" s="240"/>
    </row>
    <row r="505" spans="1:13" ht="149.25" customHeight="1" x14ac:dyDescent="0.25">
      <c r="A505" s="230">
        <f t="shared" si="7"/>
        <v>500</v>
      </c>
      <c r="B505" s="231">
        <v>2417</v>
      </c>
      <c r="C505" s="232" t="s">
        <v>1628</v>
      </c>
      <c r="D505" s="65" t="s">
        <v>1629</v>
      </c>
      <c r="E505" s="239" t="s">
        <v>1626</v>
      </c>
      <c r="F505" s="233">
        <v>322901</v>
      </c>
      <c r="G505" s="234">
        <v>697466.16</v>
      </c>
      <c r="H505" s="233"/>
      <c r="I505" s="233">
        <v>697466.16</v>
      </c>
      <c r="J505" s="235">
        <v>42751</v>
      </c>
      <c r="K505" s="236" t="s">
        <v>3103</v>
      </c>
      <c r="L505" s="237" t="s">
        <v>189</v>
      </c>
      <c r="M505" s="290" t="s">
        <v>1591</v>
      </c>
    </row>
    <row r="506" spans="1:13" ht="147" customHeight="1" x14ac:dyDescent="0.25">
      <c r="A506" s="230">
        <f t="shared" si="7"/>
        <v>501</v>
      </c>
      <c r="B506" s="231">
        <v>2418</v>
      </c>
      <c r="C506" s="232" t="s">
        <v>1630</v>
      </c>
      <c r="D506" s="65" t="s">
        <v>1631</v>
      </c>
      <c r="E506" s="239" t="s">
        <v>1627</v>
      </c>
      <c r="F506" s="233">
        <v>11001</v>
      </c>
      <c r="G506" s="234">
        <v>23762.16</v>
      </c>
      <c r="H506" s="233"/>
      <c r="I506" s="233">
        <v>23762.16</v>
      </c>
      <c r="J506" s="235">
        <v>42751</v>
      </c>
      <c r="K506" s="236" t="s">
        <v>3104</v>
      </c>
      <c r="L506" s="237" t="s">
        <v>189</v>
      </c>
      <c r="M506" s="240"/>
    </row>
    <row r="507" spans="1:13" ht="147" x14ac:dyDescent="0.25">
      <c r="A507" s="230">
        <f t="shared" si="7"/>
        <v>502</v>
      </c>
      <c r="B507" s="231">
        <v>2419</v>
      </c>
      <c r="C507" s="232" t="s">
        <v>1634</v>
      </c>
      <c r="D507" s="65" t="s">
        <v>1635</v>
      </c>
      <c r="E507" s="239" t="s">
        <v>1632</v>
      </c>
      <c r="F507" s="233">
        <v>12800</v>
      </c>
      <c r="G507" s="234">
        <v>27648</v>
      </c>
      <c r="H507" s="233"/>
      <c r="I507" s="233">
        <v>27648</v>
      </c>
      <c r="J507" s="235">
        <v>42751</v>
      </c>
      <c r="K507" s="236" t="s">
        <v>3105</v>
      </c>
      <c r="L507" s="237" t="s">
        <v>189</v>
      </c>
      <c r="M507" s="290" t="s">
        <v>1591</v>
      </c>
    </row>
    <row r="508" spans="1:13" ht="147.6" customHeight="1" x14ac:dyDescent="0.25">
      <c r="A508" s="230">
        <f t="shared" si="7"/>
        <v>503</v>
      </c>
      <c r="B508" s="231">
        <v>2420</v>
      </c>
      <c r="C508" s="232" t="s">
        <v>1636</v>
      </c>
      <c r="D508" s="65" t="s">
        <v>1637</v>
      </c>
      <c r="E508" s="239" t="s">
        <v>1633</v>
      </c>
      <c r="F508" s="233">
        <v>28000</v>
      </c>
      <c r="G508" s="234">
        <v>60480</v>
      </c>
      <c r="H508" s="233"/>
      <c r="I508" s="233">
        <v>60480</v>
      </c>
      <c r="J508" s="235">
        <v>42751</v>
      </c>
      <c r="K508" s="236" t="s">
        <v>3106</v>
      </c>
      <c r="L508" s="237" t="s">
        <v>189</v>
      </c>
      <c r="M508" s="240"/>
    </row>
    <row r="509" spans="1:13" ht="145.9" customHeight="1" x14ac:dyDescent="0.25">
      <c r="A509" s="230">
        <f t="shared" si="7"/>
        <v>504</v>
      </c>
      <c r="B509" s="231">
        <v>2421</v>
      </c>
      <c r="C509" s="232" t="s">
        <v>1640</v>
      </c>
      <c r="D509" s="65" t="s">
        <v>1641</v>
      </c>
      <c r="E509" s="239" t="s">
        <v>1638</v>
      </c>
      <c r="F509" s="233">
        <v>1501401</v>
      </c>
      <c r="G509" s="234">
        <v>3243026.16</v>
      </c>
      <c r="H509" s="233"/>
      <c r="I509" s="233">
        <v>3243026.16</v>
      </c>
      <c r="J509" s="205" t="s">
        <v>3108</v>
      </c>
      <c r="K509" s="236" t="s">
        <v>3107</v>
      </c>
      <c r="L509" s="237" t="s">
        <v>189</v>
      </c>
      <c r="M509" s="290" t="s">
        <v>1591</v>
      </c>
    </row>
    <row r="510" spans="1:13" ht="150.75" customHeight="1" x14ac:dyDescent="0.25">
      <c r="A510" s="230">
        <f t="shared" si="7"/>
        <v>505</v>
      </c>
      <c r="B510" s="231">
        <v>2422</v>
      </c>
      <c r="C510" s="232" t="s">
        <v>1642</v>
      </c>
      <c r="D510" s="65" t="s">
        <v>1643</v>
      </c>
      <c r="E510" s="239" t="s">
        <v>1639</v>
      </c>
      <c r="F510" s="233">
        <v>110501</v>
      </c>
      <c r="G510" s="234">
        <v>238682.16</v>
      </c>
      <c r="H510" s="233"/>
      <c r="I510" s="233">
        <v>238682.16</v>
      </c>
      <c r="J510" s="235">
        <v>42751</v>
      </c>
      <c r="K510" s="236" t="s">
        <v>3109</v>
      </c>
      <c r="L510" s="237" t="s">
        <v>189</v>
      </c>
      <c r="M510" s="290" t="s">
        <v>1644</v>
      </c>
    </row>
    <row r="511" spans="1:13" ht="144.6" customHeight="1" x14ac:dyDescent="0.25">
      <c r="A511" s="230">
        <f t="shared" si="7"/>
        <v>506</v>
      </c>
      <c r="B511" s="231">
        <v>2423</v>
      </c>
      <c r="C511" s="232" t="s">
        <v>1647</v>
      </c>
      <c r="D511" s="65" t="s">
        <v>1648</v>
      </c>
      <c r="E511" s="239" t="s">
        <v>1645</v>
      </c>
      <c r="F511" s="233">
        <v>3101</v>
      </c>
      <c r="G511" s="234">
        <v>6698.16</v>
      </c>
      <c r="H511" s="233"/>
      <c r="I511" s="233">
        <v>6698.16</v>
      </c>
      <c r="J511" s="235">
        <v>42751</v>
      </c>
      <c r="K511" s="236" t="s">
        <v>3110</v>
      </c>
      <c r="L511" s="237" t="s">
        <v>189</v>
      </c>
      <c r="M511" s="240"/>
    </row>
    <row r="512" spans="1:13" ht="148.9" customHeight="1" x14ac:dyDescent="0.25">
      <c r="A512" s="230">
        <f t="shared" si="7"/>
        <v>507</v>
      </c>
      <c r="B512" s="231">
        <v>2424</v>
      </c>
      <c r="C512" s="232" t="s">
        <v>1649</v>
      </c>
      <c r="D512" s="65" t="s">
        <v>1650</v>
      </c>
      <c r="E512" s="239" t="s">
        <v>1646</v>
      </c>
      <c r="F512" s="233">
        <v>2074601</v>
      </c>
      <c r="G512" s="234">
        <v>4481138.16</v>
      </c>
      <c r="H512" s="233"/>
      <c r="I512" s="233">
        <v>4481138.16</v>
      </c>
      <c r="J512" s="235">
        <v>42751</v>
      </c>
      <c r="K512" s="236" t="s">
        <v>3111</v>
      </c>
      <c r="L512" s="237" t="s">
        <v>189</v>
      </c>
      <c r="M512" s="290" t="s">
        <v>1591</v>
      </c>
    </row>
    <row r="513" spans="1:13" ht="147.75" customHeight="1" x14ac:dyDescent="0.25">
      <c r="A513" s="230">
        <f t="shared" si="7"/>
        <v>508</v>
      </c>
      <c r="B513" s="231">
        <v>2425</v>
      </c>
      <c r="C513" s="232" t="s">
        <v>1653</v>
      </c>
      <c r="D513" s="65" t="s">
        <v>1654</v>
      </c>
      <c r="E513" s="239" t="s">
        <v>1651</v>
      </c>
      <c r="F513" s="233">
        <v>21001</v>
      </c>
      <c r="G513" s="234">
        <v>134196.39000000001</v>
      </c>
      <c r="H513" s="233"/>
      <c r="I513" s="233">
        <v>134196.39000000001</v>
      </c>
      <c r="J513" s="235">
        <v>42752</v>
      </c>
      <c r="K513" s="236" t="s">
        <v>3112</v>
      </c>
      <c r="L513" s="237" t="s">
        <v>189</v>
      </c>
      <c r="M513" s="238"/>
    </row>
    <row r="514" spans="1:13" ht="145.15" customHeight="1" x14ac:dyDescent="0.25">
      <c r="A514" s="230">
        <f t="shared" si="7"/>
        <v>509</v>
      </c>
      <c r="B514" s="231">
        <v>2426</v>
      </c>
      <c r="C514" s="232" t="s">
        <v>1655</v>
      </c>
      <c r="D514" s="65" t="s">
        <v>1656</v>
      </c>
      <c r="E514" s="239" t="s">
        <v>1652</v>
      </c>
      <c r="F514" s="233">
        <v>26000</v>
      </c>
      <c r="G514" s="234">
        <v>166140</v>
      </c>
      <c r="H514" s="233"/>
      <c r="I514" s="233">
        <v>166140</v>
      </c>
      <c r="J514" s="235">
        <v>42752</v>
      </c>
      <c r="K514" s="236" t="s">
        <v>3114</v>
      </c>
      <c r="L514" s="237" t="s">
        <v>189</v>
      </c>
      <c r="M514" s="238"/>
    </row>
    <row r="515" spans="1:13" ht="148.15" customHeight="1" x14ac:dyDescent="0.25">
      <c r="A515" s="230">
        <f t="shared" si="7"/>
        <v>510</v>
      </c>
      <c r="B515" s="231">
        <v>2427</v>
      </c>
      <c r="C515" s="232" t="s">
        <v>1660</v>
      </c>
      <c r="D515" s="65" t="s">
        <v>1661</v>
      </c>
      <c r="E515" s="239" t="s">
        <v>1657</v>
      </c>
      <c r="F515" s="233">
        <v>52000</v>
      </c>
      <c r="G515" s="234">
        <v>332280</v>
      </c>
      <c r="H515" s="233"/>
      <c r="I515" s="233">
        <v>332280</v>
      </c>
      <c r="J515" s="235">
        <v>42752</v>
      </c>
      <c r="K515" s="236" t="s">
        <v>3113</v>
      </c>
      <c r="L515" s="237" t="s">
        <v>189</v>
      </c>
      <c r="M515" s="240"/>
    </row>
    <row r="516" spans="1:13" ht="147" x14ac:dyDescent="0.25">
      <c r="A516" s="230">
        <f t="shared" si="7"/>
        <v>511</v>
      </c>
      <c r="B516" s="231">
        <v>2428</v>
      </c>
      <c r="C516" s="232" t="s">
        <v>1662</v>
      </c>
      <c r="D516" s="65" t="s">
        <v>1663</v>
      </c>
      <c r="E516" s="239" t="s">
        <v>1658</v>
      </c>
      <c r="F516" s="233">
        <v>65600</v>
      </c>
      <c r="G516" s="234">
        <v>419184</v>
      </c>
      <c r="H516" s="233"/>
      <c r="I516" s="233">
        <v>419184</v>
      </c>
      <c r="J516" s="235">
        <v>42752</v>
      </c>
      <c r="K516" s="236" t="s">
        <v>3115</v>
      </c>
      <c r="L516" s="237" t="s">
        <v>189</v>
      </c>
      <c r="M516" s="290" t="s">
        <v>1659</v>
      </c>
    </row>
    <row r="517" spans="1:13" ht="147.75" customHeight="1" x14ac:dyDescent="0.25">
      <c r="A517" s="230">
        <f t="shared" si="7"/>
        <v>512</v>
      </c>
      <c r="B517" s="231">
        <v>2429</v>
      </c>
      <c r="C517" s="232" t="s">
        <v>1666</v>
      </c>
      <c r="D517" s="65" t="s">
        <v>1667</v>
      </c>
      <c r="E517" s="239" t="s">
        <v>1664</v>
      </c>
      <c r="F517" s="233">
        <v>45700</v>
      </c>
      <c r="G517" s="234">
        <v>292023</v>
      </c>
      <c r="H517" s="233"/>
      <c r="I517" s="233">
        <v>292023</v>
      </c>
      <c r="J517" s="235">
        <v>42752</v>
      </c>
      <c r="K517" s="236" t="s">
        <v>3116</v>
      </c>
      <c r="L517" s="237" t="s">
        <v>189</v>
      </c>
      <c r="M517" s="238"/>
    </row>
    <row r="518" spans="1:13" ht="147" x14ac:dyDescent="0.25">
      <c r="A518" s="230">
        <f t="shared" si="7"/>
        <v>513</v>
      </c>
      <c r="B518" s="231">
        <v>2430</v>
      </c>
      <c r="C518" s="232" t="s">
        <v>1668</v>
      </c>
      <c r="D518" s="65" t="s">
        <v>1669</v>
      </c>
      <c r="E518" s="239" t="s">
        <v>1665</v>
      </c>
      <c r="F518" s="233">
        <v>11900</v>
      </c>
      <c r="G518" s="234">
        <v>76041</v>
      </c>
      <c r="H518" s="233"/>
      <c r="I518" s="233">
        <v>76041</v>
      </c>
      <c r="J518" s="235">
        <v>42752</v>
      </c>
      <c r="K518" s="236" t="s">
        <v>3117</v>
      </c>
      <c r="L518" s="237" t="s">
        <v>189</v>
      </c>
      <c r="M518" s="238"/>
    </row>
    <row r="519" spans="1:13" ht="147" x14ac:dyDescent="0.25">
      <c r="A519" s="230">
        <f t="shared" si="7"/>
        <v>514</v>
      </c>
      <c r="B519" s="231">
        <v>2431</v>
      </c>
      <c r="C519" s="232" t="s">
        <v>1672</v>
      </c>
      <c r="D519" s="65" t="s">
        <v>1673</v>
      </c>
      <c r="E519" s="239" t="s">
        <v>1670</v>
      </c>
      <c r="F519" s="233">
        <v>485800</v>
      </c>
      <c r="G519" s="234">
        <v>3104262</v>
      </c>
      <c r="H519" s="233"/>
      <c r="I519" s="233">
        <v>3104262</v>
      </c>
      <c r="J519" s="235">
        <v>42752</v>
      </c>
      <c r="K519" s="236" t="s">
        <v>3118</v>
      </c>
      <c r="L519" s="237" t="s">
        <v>189</v>
      </c>
      <c r="M519" s="290" t="s">
        <v>1659</v>
      </c>
    </row>
    <row r="520" spans="1:13" ht="148.15" customHeight="1" x14ac:dyDescent="0.25">
      <c r="A520" s="230">
        <f t="shared" si="7"/>
        <v>515</v>
      </c>
      <c r="B520" s="231">
        <v>2432</v>
      </c>
      <c r="C520" s="232" t="s">
        <v>1674</v>
      </c>
      <c r="D520" s="65" t="s">
        <v>1675</v>
      </c>
      <c r="E520" s="239" t="s">
        <v>1671</v>
      </c>
      <c r="F520" s="233">
        <v>201000</v>
      </c>
      <c r="G520" s="234">
        <v>1284390</v>
      </c>
      <c r="H520" s="233"/>
      <c r="I520" s="233">
        <v>1284390</v>
      </c>
      <c r="J520" s="235">
        <v>42752</v>
      </c>
      <c r="K520" s="236" t="s">
        <v>3119</v>
      </c>
      <c r="L520" s="237" t="s">
        <v>189</v>
      </c>
      <c r="M520" s="290" t="s">
        <v>1659</v>
      </c>
    </row>
    <row r="521" spans="1:13" ht="145.15" customHeight="1" x14ac:dyDescent="0.25">
      <c r="A521" s="230">
        <f t="shared" ref="A521:A531" si="8">A520+1</f>
        <v>516</v>
      </c>
      <c r="B521" s="231">
        <v>2433</v>
      </c>
      <c r="C521" s="232" t="s">
        <v>1678</v>
      </c>
      <c r="D521" s="65" t="s">
        <v>1679</v>
      </c>
      <c r="E521" s="239" t="s">
        <v>1676</v>
      </c>
      <c r="F521" s="233">
        <v>4895801</v>
      </c>
      <c r="G521" s="234">
        <v>12484292.550000001</v>
      </c>
      <c r="H521" s="233"/>
      <c r="I521" s="233">
        <v>12484292.550000001</v>
      </c>
      <c r="J521" s="235">
        <v>42752</v>
      </c>
      <c r="K521" s="236" t="s">
        <v>3120</v>
      </c>
      <c r="L521" s="237" t="s">
        <v>189</v>
      </c>
      <c r="M521" s="238"/>
    </row>
    <row r="522" spans="1:13" ht="148.15" customHeight="1" x14ac:dyDescent="0.25">
      <c r="A522" s="230">
        <f t="shared" si="8"/>
        <v>517</v>
      </c>
      <c r="B522" s="231">
        <v>2434</v>
      </c>
      <c r="C522" s="232" t="s">
        <v>1680</v>
      </c>
      <c r="D522" s="65" t="s">
        <v>1681</v>
      </c>
      <c r="E522" s="239" t="s">
        <v>1677</v>
      </c>
      <c r="F522" s="233">
        <v>5900</v>
      </c>
      <c r="G522" s="234">
        <v>15045</v>
      </c>
      <c r="H522" s="233"/>
      <c r="I522" s="233">
        <v>15045</v>
      </c>
      <c r="J522" s="235">
        <v>42752</v>
      </c>
      <c r="K522" s="236" t="s">
        <v>3122</v>
      </c>
      <c r="L522" s="237" t="s">
        <v>189</v>
      </c>
      <c r="M522" s="238"/>
    </row>
    <row r="523" spans="1:13" ht="146.44999999999999" customHeight="1" x14ac:dyDescent="0.25">
      <c r="A523" s="230">
        <f>A522+1</f>
        <v>518</v>
      </c>
      <c r="B523" s="231">
        <v>2435</v>
      </c>
      <c r="C523" s="232" t="s">
        <v>1684</v>
      </c>
      <c r="D523" s="65" t="s">
        <v>1685</v>
      </c>
      <c r="E523" s="239" t="s">
        <v>1682</v>
      </c>
      <c r="F523" s="233">
        <v>46001</v>
      </c>
      <c r="G523" s="234">
        <v>117302.55</v>
      </c>
      <c r="H523" s="233"/>
      <c r="I523" s="233">
        <v>117302.55</v>
      </c>
      <c r="J523" s="235">
        <v>42752</v>
      </c>
      <c r="K523" s="236" t="s">
        <v>3121</v>
      </c>
      <c r="L523" s="237" t="s">
        <v>189</v>
      </c>
      <c r="M523" s="238"/>
    </row>
    <row r="524" spans="1:13" ht="150.6" customHeight="1" x14ac:dyDescent="0.25">
      <c r="A524" s="230">
        <f t="shared" si="8"/>
        <v>519</v>
      </c>
      <c r="B524" s="231">
        <v>2436</v>
      </c>
      <c r="C524" s="232" t="s">
        <v>1686</v>
      </c>
      <c r="D524" s="65" t="s">
        <v>1687</v>
      </c>
      <c r="E524" s="239" t="s">
        <v>1683</v>
      </c>
      <c r="F524" s="233">
        <v>239000</v>
      </c>
      <c r="G524" s="234">
        <v>609450</v>
      </c>
      <c r="H524" s="233"/>
      <c r="I524" s="233">
        <v>609450</v>
      </c>
      <c r="J524" s="235">
        <v>42747</v>
      </c>
      <c r="K524" s="236" t="s">
        <v>3123</v>
      </c>
      <c r="L524" s="237" t="s">
        <v>189</v>
      </c>
      <c r="M524" s="238"/>
    </row>
    <row r="525" spans="1:13" ht="145.9" customHeight="1" x14ac:dyDescent="0.25">
      <c r="A525" s="230">
        <f t="shared" si="8"/>
        <v>520</v>
      </c>
      <c r="B525" s="231">
        <v>2437</v>
      </c>
      <c r="C525" s="232" t="s">
        <v>1690</v>
      </c>
      <c r="D525" s="65" t="s">
        <v>1691</v>
      </c>
      <c r="E525" s="239" t="s">
        <v>1688</v>
      </c>
      <c r="F525" s="233">
        <v>148800</v>
      </c>
      <c r="G525" s="234">
        <v>379440</v>
      </c>
      <c r="H525" s="233"/>
      <c r="I525" s="233">
        <v>379440</v>
      </c>
      <c r="J525" s="235">
        <v>42752</v>
      </c>
      <c r="K525" s="236" t="s">
        <v>3124</v>
      </c>
      <c r="L525" s="237" t="s">
        <v>189</v>
      </c>
      <c r="M525" s="238"/>
    </row>
    <row r="526" spans="1:13" ht="146.44999999999999" customHeight="1" x14ac:dyDescent="0.25">
      <c r="A526" s="230">
        <f t="shared" si="8"/>
        <v>521</v>
      </c>
      <c r="B526" s="231">
        <v>2438</v>
      </c>
      <c r="C526" s="232" t="s">
        <v>1692</v>
      </c>
      <c r="D526" s="65" t="s">
        <v>1693</v>
      </c>
      <c r="E526" s="239" t="s">
        <v>1689</v>
      </c>
      <c r="F526" s="233">
        <v>44001</v>
      </c>
      <c r="G526" s="234">
        <v>112202.55</v>
      </c>
      <c r="H526" s="233"/>
      <c r="I526" s="233">
        <v>112202.55</v>
      </c>
      <c r="J526" s="235">
        <v>42752</v>
      </c>
      <c r="K526" s="236" t="s">
        <v>3125</v>
      </c>
      <c r="L526" s="237" t="s">
        <v>189</v>
      </c>
      <c r="M526" s="237" t="s">
        <v>3772</v>
      </c>
    </row>
    <row r="527" spans="1:13" ht="147.6" customHeight="1" x14ac:dyDescent="0.25">
      <c r="A527" s="230">
        <f t="shared" si="8"/>
        <v>522</v>
      </c>
      <c r="B527" s="231">
        <v>2439</v>
      </c>
      <c r="C527" s="232" t="s">
        <v>1696</v>
      </c>
      <c r="D527" s="65" t="s">
        <v>1697</v>
      </c>
      <c r="E527" s="239" t="s">
        <v>1694</v>
      </c>
      <c r="F527" s="233">
        <v>20500</v>
      </c>
      <c r="G527" s="234">
        <v>52275</v>
      </c>
      <c r="H527" s="233"/>
      <c r="I527" s="233">
        <v>52275</v>
      </c>
      <c r="J527" s="235">
        <v>42747</v>
      </c>
      <c r="K527" s="236" t="s">
        <v>3126</v>
      </c>
      <c r="L527" s="237" t="s">
        <v>189</v>
      </c>
      <c r="M527" s="238"/>
    </row>
    <row r="528" spans="1:13" ht="146.44999999999999" customHeight="1" x14ac:dyDescent="0.25">
      <c r="A528" s="230">
        <f t="shared" si="8"/>
        <v>523</v>
      </c>
      <c r="B528" s="231">
        <v>2440</v>
      </c>
      <c r="C528" s="232" t="s">
        <v>1699</v>
      </c>
      <c r="D528" s="65" t="s">
        <v>1698</v>
      </c>
      <c r="E528" s="239" t="s">
        <v>1695</v>
      </c>
      <c r="F528" s="233">
        <v>3000</v>
      </c>
      <c r="G528" s="234">
        <v>8250</v>
      </c>
      <c r="H528" s="233"/>
      <c r="I528" s="233">
        <v>8250</v>
      </c>
      <c r="J528" s="235">
        <v>42752</v>
      </c>
      <c r="K528" s="236" t="s">
        <v>3127</v>
      </c>
      <c r="L528" s="237" t="s">
        <v>189</v>
      </c>
      <c r="M528" s="238"/>
    </row>
    <row r="529" spans="1:13" ht="147" customHeight="1" x14ac:dyDescent="0.25">
      <c r="A529" s="230">
        <f t="shared" si="8"/>
        <v>524</v>
      </c>
      <c r="B529" s="231">
        <v>2441</v>
      </c>
      <c r="C529" s="232" t="s">
        <v>1702</v>
      </c>
      <c r="D529" s="65" t="s">
        <v>1703</v>
      </c>
      <c r="E529" s="239" t="s">
        <v>1700</v>
      </c>
      <c r="F529" s="233">
        <v>8001</v>
      </c>
      <c r="G529" s="234">
        <v>18162.27</v>
      </c>
      <c r="H529" s="233"/>
      <c r="I529" s="233">
        <v>18162.27</v>
      </c>
      <c r="J529" s="235">
        <v>42752</v>
      </c>
      <c r="K529" s="236" t="s">
        <v>3128</v>
      </c>
      <c r="L529" s="237" t="s">
        <v>189</v>
      </c>
      <c r="M529" s="238"/>
    </row>
    <row r="530" spans="1:13" ht="146.44999999999999" customHeight="1" x14ac:dyDescent="0.25">
      <c r="A530" s="230">
        <f t="shared" si="8"/>
        <v>525</v>
      </c>
      <c r="B530" s="231">
        <v>2442</v>
      </c>
      <c r="C530" s="232" t="s">
        <v>1704</v>
      </c>
      <c r="D530" s="65" t="s">
        <v>1705</v>
      </c>
      <c r="E530" s="239" t="s">
        <v>1701</v>
      </c>
      <c r="F530" s="233">
        <v>130000</v>
      </c>
      <c r="G530" s="234">
        <v>295100</v>
      </c>
      <c r="H530" s="233"/>
      <c r="I530" s="233">
        <v>295100</v>
      </c>
      <c r="J530" s="235">
        <v>42752</v>
      </c>
      <c r="K530" s="236" t="s">
        <v>3129</v>
      </c>
      <c r="L530" s="237" t="s">
        <v>189</v>
      </c>
      <c r="M530" s="238"/>
    </row>
    <row r="531" spans="1:13" ht="135.75" x14ac:dyDescent="0.25">
      <c r="A531" s="230">
        <f t="shared" si="8"/>
        <v>526</v>
      </c>
      <c r="B531" s="231">
        <v>2443</v>
      </c>
      <c r="C531" s="232" t="s">
        <v>1110</v>
      </c>
      <c r="D531" s="65" t="s">
        <v>1707</v>
      </c>
      <c r="E531" s="239" t="s">
        <v>1706</v>
      </c>
      <c r="F531" s="233">
        <v>403500</v>
      </c>
      <c r="G531" s="234">
        <v>1186290</v>
      </c>
      <c r="H531" s="233"/>
      <c r="I531" s="233">
        <v>1186290</v>
      </c>
      <c r="J531" s="235">
        <v>42747</v>
      </c>
      <c r="K531" s="236" t="s">
        <v>3130</v>
      </c>
      <c r="L531" s="237" t="s">
        <v>189</v>
      </c>
      <c r="M531" s="238"/>
    </row>
    <row r="532" spans="1:13" ht="102" x14ac:dyDescent="0.25">
      <c r="A532" s="230">
        <v>527</v>
      </c>
      <c r="B532" s="281">
        <v>2444</v>
      </c>
      <c r="C532" s="232" t="s">
        <v>2003</v>
      </c>
      <c r="D532" s="65" t="s">
        <v>3715</v>
      </c>
      <c r="E532" s="239" t="s">
        <v>3716</v>
      </c>
      <c r="F532" s="233">
        <v>1889</v>
      </c>
      <c r="G532" s="234">
        <v>443518.31</v>
      </c>
      <c r="H532" s="234"/>
      <c r="I532" s="234">
        <v>443518.31</v>
      </c>
      <c r="J532" s="235">
        <v>43166</v>
      </c>
      <c r="K532" s="251" t="s">
        <v>3709</v>
      </c>
      <c r="L532" s="237" t="s">
        <v>189</v>
      </c>
      <c r="M532" s="238"/>
    </row>
    <row r="533" spans="1:13" ht="102" x14ac:dyDescent="0.25">
      <c r="A533" s="230">
        <v>528</v>
      </c>
      <c r="B533" s="281">
        <v>2445</v>
      </c>
      <c r="C533" s="232" t="s">
        <v>2003</v>
      </c>
      <c r="D533" s="65" t="s">
        <v>3717</v>
      </c>
      <c r="E533" s="239" t="s">
        <v>3718</v>
      </c>
      <c r="F533" s="233">
        <v>308</v>
      </c>
      <c r="G533" s="234">
        <v>72315.320000000007</v>
      </c>
      <c r="H533" s="233"/>
      <c r="I533" s="233">
        <v>72315.320000000007</v>
      </c>
      <c r="J533" s="235">
        <v>43166</v>
      </c>
      <c r="K533" s="251" t="s">
        <v>3709</v>
      </c>
      <c r="L533" s="237" t="s">
        <v>189</v>
      </c>
      <c r="M533" s="238"/>
    </row>
    <row r="534" spans="1:13" ht="102" x14ac:dyDescent="0.25">
      <c r="A534" s="246">
        <v>529</v>
      </c>
      <c r="B534" s="281">
        <v>2446</v>
      </c>
      <c r="C534" s="232" t="s">
        <v>2003</v>
      </c>
      <c r="D534" s="65" t="s">
        <v>3726</v>
      </c>
      <c r="E534" s="239" t="s">
        <v>3727</v>
      </c>
      <c r="F534" s="233">
        <v>1580</v>
      </c>
      <c r="G534" s="234">
        <v>387668.8</v>
      </c>
      <c r="H534" s="233"/>
      <c r="I534" s="234">
        <v>387668.8</v>
      </c>
      <c r="J534" s="235"/>
      <c r="K534" s="251" t="s">
        <v>3724</v>
      </c>
      <c r="L534" s="237" t="s">
        <v>189</v>
      </c>
      <c r="M534" s="238"/>
    </row>
    <row r="535" spans="1:13" ht="79.5" x14ac:dyDescent="0.25">
      <c r="A535" s="246">
        <v>530</v>
      </c>
      <c r="B535" s="281">
        <v>2447</v>
      </c>
      <c r="C535" s="232" t="s">
        <v>2003</v>
      </c>
      <c r="D535" s="65" t="s">
        <v>3746</v>
      </c>
      <c r="E535" s="239" t="s">
        <v>3747</v>
      </c>
      <c r="F535" s="233">
        <v>6707</v>
      </c>
      <c r="G535" s="234">
        <v>1651598.75</v>
      </c>
      <c r="H535" s="233"/>
      <c r="I535" s="234">
        <v>1651598.75</v>
      </c>
      <c r="J535" s="235">
        <v>43242</v>
      </c>
      <c r="K535" s="282" t="s">
        <v>3748</v>
      </c>
      <c r="L535" s="237" t="s">
        <v>189</v>
      </c>
      <c r="M535" s="238"/>
    </row>
    <row r="536" spans="1:13" ht="79.5" x14ac:dyDescent="0.25">
      <c r="A536" s="246">
        <v>531</v>
      </c>
      <c r="B536" s="281">
        <v>2448</v>
      </c>
      <c r="C536" s="232" t="s">
        <v>2003</v>
      </c>
      <c r="D536" s="65" t="s">
        <v>3749</v>
      </c>
      <c r="E536" s="239" t="s">
        <v>3750</v>
      </c>
      <c r="F536" s="233">
        <v>1400</v>
      </c>
      <c r="G536" s="234">
        <v>115514</v>
      </c>
      <c r="H536" s="233"/>
      <c r="I536" s="234">
        <v>115514</v>
      </c>
      <c r="J536" s="235">
        <v>43242</v>
      </c>
      <c r="K536" s="282" t="s">
        <v>3748</v>
      </c>
      <c r="L536" s="237" t="s">
        <v>189</v>
      </c>
      <c r="M536" s="238"/>
    </row>
    <row r="537" spans="1:13" ht="84.75" customHeight="1" x14ac:dyDescent="0.25">
      <c r="A537" s="246">
        <v>532</v>
      </c>
      <c r="B537" s="281">
        <v>2449</v>
      </c>
      <c r="C537" s="232" t="s">
        <v>2003</v>
      </c>
      <c r="D537" s="65" t="s">
        <v>3744</v>
      </c>
      <c r="E537" s="239" t="s">
        <v>3751</v>
      </c>
      <c r="F537" s="233">
        <v>1819</v>
      </c>
      <c r="G537" s="234">
        <v>436323.53</v>
      </c>
      <c r="H537" s="233"/>
      <c r="I537" s="234">
        <v>436323.53</v>
      </c>
      <c r="J537" s="235">
        <v>43242</v>
      </c>
      <c r="K537" s="282" t="s">
        <v>3748</v>
      </c>
      <c r="L537" s="237" t="s">
        <v>189</v>
      </c>
      <c r="M537" s="238"/>
    </row>
    <row r="538" spans="1:13" ht="126.75" customHeight="1" x14ac:dyDescent="0.25">
      <c r="A538" s="246">
        <v>533</v>
      </c>
      <c r="B538" s="281">
        <v>2569</v>
      </c>
      <c r="C538" s="232" t="s">
        <v>3910</v>
      </c>
      <c r="D538" s="65" t="s">
        <v>3908</v>
      </c>
      <c r="E538" s="239" t="s">
        <v>3909</v>
      </c>
      <c r="F538" s="233">
        <v>1055</v>
      </c>
      <c r="G538" s="234">
        <v>52022.05</v>
      </c>
      <c r="H538" s="233"/>
      <c r="I538" s="234">
        <v>52022.05</v>
      </c>
      <c r="J538" s="235">
        <v>43698</v>
      </c>
      <c r="K538" s="282" t="s">
        <v>3911</v>
      </c>
      <c r="L538" s="237" t="s">
        <v>189</v>
      </c>
      <c r="M538" s="238"/>
    </row>
    <row r="539" spans="1:13" ht="123" customHeight="1" x14ac:dyDescent="0.25">
      <c r="A539" s="246">
        <v>534</v>
      </c>
      <c r="B539" s="281">
        <v>2570</v>
      </c>
      <c r="C539" s="232" t="s">
        <v>3910</v>
      </c>
      <c r="D539" s="65" t="s">
        <v>3918</v>
      </c>
      <c r="E539" s="239" t="s">
        <v>3919</v>
      </c>
      <c r="F539" s="233">
        <v>1250</v>
      </c>
      <c r="G539" s="234">
        <v>59350</v>
      </c>
      <c r="H539" s="233"/>
      <c r="I539" s="234">
        <v>59350</v>
      </c>
      <c r="J539" s="235">
        <v>43696</v>
      </c>
      <c r="K539" s="282" t="s">
        <v>3920</v>
      </c>
      <c r="L539" s="237" t="s">
        <v>189</v>
      </c>
      <c r="M539" s="238"/>
    </row>
    <row r="540" spans="1:13" ht="126" customHeight="1" x14ac:dyDescent="0.25">
      <c r="A540" s="246">
        <v>535</v>
      </c>
      <c r="B540" s="281">
        <v>2571</v>
      </c>
      <c r="C540" s="232" t="s">
        <v>3910</v>
      </c>
      <c r="D540" s="65" t="s">
        <v>3921</v>
      </c>
      <c r="E540" s="239" t="s">
        <v>3925</v>
      </c>
      <c r="F540" s="233">
        <v>1286.5999999999999</v>
      </c>
      <c r="G540" s="234">
        <v>63442.25</v>
      </c>
      <c r="H540" s="233"/>
      <c r="I540" s="234">
        <v>63442.25</v>
      </c>
      <c r="J540" s="235">
        <v>43720</v>
      </c>
      <c r="K540" s="282" t="s">
        <v>3926</v>
      </c>
      <c r="L540" s="237" t="s">
        <v>189</v>
      </c>
      <c r="M540" s="238"/>
    </row>
    <row r="541" spans="1:13" ht="126.75" customHeight="1" x14ac:dyDescent="0.25">
      <c r="A541" s="246">
        <v>536</v>
      </c>
      <c r="B541" s="281">
        <v>2572</v>
      </c>
      <c r="C541" s="232" t="s">
        <v>3910</v>
      </c>
      <c r="D541" s="65" t="s">
        <v>4020</v>
      </c>
      <c r="E541" s="239" t="s">
        <v>4023</v>
      </c>
      <c r="F541" s="233">
        <v>1749</v>
      </c>
      <c r="G541" s="234">
        <v>86243.19</v>
      </c>
      <c r="H541" s="233"/>
      <c r="I541" s="234">
        <v>86243.19</v>
      </c>
      <c r="J541" s="235">
        <v>43815</v>
      </c>
      <c r="K541" s="282" t="s">
        <v>4024</v>
      </c>
      <c r="L541" s="237" t="s">
        <v>189</v>
      </c>
      <c r="M541" s="238"/>
    </row>
    <row r="542" spans="1:13" ht="140.25" customHeight="1" x14ac:dyDescent="0.25">
      <c r="A542" s="246">
        <v>536</v>
      </c>
      <c r="B542" s="281">
        <v>2573</v>
      </c>
      <c r="C542" s="232" t="s">
        <v>3910</v>
      </c>
      <c r="D542" s="65" t="s">
        <v>4025</v>
      </c>
      <c r="E542" s="239" t="s">
        <v>4026</v>
      </c>
      <c r="F542" s="233">
        <v>1927</v>
      </c>
      <c r="G542" s="234">
        <v>95020.37</v>
      </c>
      <c r="H542" s="233"/>
      <c r="I542" s="234">
        <v>95020.37</v>
      </c>
      <c r="J542" s="235">
        <v>43809</v>
      </c>
      <c r="K542" s="282" t="s">
        <v>4027</v>
      </c>
      <c r="L542" s="237" t="s">
        <v>189</v>
      </c>
      <c r="M542" s="238"/>
    </row>
    <row r="543" spans="1:13" ht="129" customHeight="1" x14ac:dyDescent="0.25">
      <c r="A543" s="246">
        <v>537</v>
      </c>
      <c r="B543" s="281">
        <v>2574</v>
      </c>
      <c r="C543" s="232" t="s">
        <v>3910</v>
      </c>
      <c r="D543" s="65" t="s">
        <v>4031</v>
      </c>
      <c r="E543" s="239" t="s">
        <v>4032</v>
      </c>
      <c r="F543" s="233">
        <v>1292.0999999999999</v>
      </c>
      <c r="G543" s="234">
        <v>63713.45</v>
      </c>
      <c r="H543" s="233"/>
      <c r="I543" s="234">
        <v>63713.45</v>
      </c>
      <c r="J543" s="235">
        <v>43810</v>
      </c>
      <c r="K543" s="282" t="s">
        <v>4033</v>
      </c>
      <c r="L543" s="237" t="s">
        <v>189</v>
      </c>
      <c r="M543" s="238"/>
    </row>
    <row r="544" spans="1:13" ht="140.25" customHeight="1" x14ac:dyDescent="0.25">
      <c r="A544" s="246">
        <v>538</v>
      </c>
      <c r="B544" s="281">
        <v>2575</v>
      </c>
      <c r="C544" s="232" t="s">
        <v>3910</v>
      </c>
      <c r="D544" s="65" t="s">
        <v>4037</v>
      </c>
      <c r="E544" s="239" t="s">
        <v>4038</v>
      </c>
      <c r="F544" s="233">
        <v>700</v>
      </c>
      <c r="G544" s="234">
        <v>34517</v>
      </c>
      <c r="H544" s="233"/>
      <c r="I544" s="234">
        <v>34517</v>
      </c>
      <c r="J544" s="235">
        <v>43810</v>
      </c>
      <c r="K544" s="282" t="s">
        <v>4039</v>
      </c>
      <c r="L544" s="237" t="s">
        <v>189</v>
      </c>
      <c r="M544" s="238"/>
    </row>
    <row r="545" spans="1:13" ht="15.6" customHeight="1" x14ac:dyDescent="0.25">
      <c r="A545" s="1012" t="s">
        <v>3889</v>
      </c>
      <c r="B545" s="1013"/>
      <c r="C545" s="1013"/>
      <c r="D545" s="1014"/>
      <c r="E545" s="252"/>
      <c r="F545" s="252"/>
      <c r="G545" s="253">
        <f>SUM(G6:G544)</f>
        <v>490002168.71000016</v>
      </c>
      <c r="H545" s="253"/>
      <c r="I545" s="253">
        <f>SUM(I6:I544)</f>
        <v>490002168.71000016</v>
      </c>
      <c r="J545" s="250"/>
      <c r="K545" s="251"/>
      <c r="L545" s="251"/>
      <c r="M545" s="238"/>
    </row>
    <row r="546" spans="1:13" ht="68.25" x14ac:dyDescent="0.25">
      <c r="A546" s="246">
        <v>539</v>
      </c>
      <c r="B546" s="7">
        <v>1417</v>
      </c>
      <c r="C546" s="48" t="s">
        <v>1961</v>
      </c>
      <c r="D546" s="247" t="s">
        <v>4062</v>
      </c>
      <c r="E546" s="55" t="s">
        <v>1960</v>
      </c>
      <c r="F546" s="248">
        <v>6974</v>
      </c>
      <c r="G546" s="249">
        <v>1564982.88</v>
      </c>
      <c r="H546" s="249"/>
      <c r="I546" s="249">
        <v>1564982.88</v>
      </c>
      <c r="J546" s="250"/>
      <c r="K546" s="251"/>
      <c r="L546" s="237" t="s">
        <v>2587</v>
      </c>
      <c r="M546" s="238"/>
    </row>
    <row r="547" spans="1:13" ht="68.25" x14ac:dyDescent="0.25">
      <c r="A547" s="246">
        <v>540</v>
      </c>
      <c r="B547" s="362">
        <v>2553</v>
      </c>
      <c r="C547" s="48" t="s">
        <v>1961</v>
      </c>
      <c r="D547" s="244" t="s">
        <v>3882</v>
      </c>
      <c r="E547" s="55" t="s">
        <v>3883</v>
      </c>
      <c r="F547" s="248">
        <v>2018</v>
      </c>
      <c r="G547" s="249">
        <v>505206.3</v>
      </c>
      <c r="H547" s="89"/>
      <c r="I547" s="249">
        <v>505206.3</v>
      </c>
      <c r="J547" s="5"/>
      <c r="K547" s="5"/>
      <c r="L547" s="237" t="s">
        <v>2587</v>
      </c>
      <c r="M547" s="5"/>
    </row>
    <row r="548" spans="1:13" ht="45.75" x14ac:dyDescent="0.25">
      <c r="A548" s="246">
        <v>541</v>
      </c>
      <c r="B548" s="362">
        <v>2582</v>
      </c>
      <c r="C548" s="251" t="s">
        <v>2003</v>
      </c>
      <c r="D548" s="244" t="s">
        <v>4144</v>
      </c>
      <c r="E548" s="55" t="s">
        <v>4145</v>
      </c>
      <c r="F548" s="248">
        <v>4500</v>
      </c>
      <c r="G548" s="249">
        <v>1017585</v>
      </c>
      <c r="H548" s="89"/>
      <c r="I548" s="249">
        <v>1017585</v>
      </c>
      <c r="J548" s="5"/>
      <c r="K548" s="5"/>
      <c r="L548" s="237" t="s">
        <v>2587</v>
      </c>
      <c r="M548" s="5"/>
    </row>
    <row r="549" spans="1:13" ht="45.75" x14ac:dyDescent="0.25">
      <c r="A549" s="246">
        <v>542</v>
      </c>
      <c r="B549" s="362">
        <v>2583</v>
      </c>
      <c r="C549" s="251" t="s">
        <v>2003</v>
      </c>
      <c r="D549" s="244" t="s">
        <v>4146</v>
      </c>
      <c r="E549" s="55" t="s">
        <v>4147</v>
      </c>
      <c r="F549" s="248">
        <v>10679</v>
      </c>
      <c r="G549" s="249">
        <v>1815.43</v>
      </c>
      <c r="H549" s="89"/>
      <c r="I549" s="249">
        <v>1815.43</v>
      </c>
      <c r="J549" s="5"/>
      <c r="K549" s="5"/>
      <c r="L549" s="237" t="s">
        <v>2587</v>
      </c>
      <c r="M549" s="5"/>
    </row>
    <row r="550" spans="1:13" ht="68.25" x14ac:dyDescent="0.25">
      <c r="A550" s="246">
        <v>543</v>
      </c>
      <c r="B550" s="362">
        <v>2554</v>
      </c>
      <c r="C550" s="48" t="s">
        <v>1961</v>
      </c>
      <c r="D550" s="244" t="s">
        <v>3884</v>
      </c>
      <c r="E550" s="55" t="s">
        <v>3885</v>
      </c>
      <c r="F550" s="248">
        <v>612</v>
      </c>
      <c r="G550" s="249">
        <v>150160.32000000001</v>
      </c>
      <c r="H550" s="89"/>
      <c r="I550" s="249">
        <v>150160.32000000001</v>
      </c>
      <c r="J550" s="5"/>
      <c r="K550" s="5"/>
      <c r="L550" s="237" t="s">
        <v>2587</v>
      </c>
      <c r="M550" s="5"/>
    </row>
    <row r="551" spans="1:13" ht="15.6" customHeight="1" x14ac:dyDescent="0.25">
      <c r="A551" s="1012" t="s">
        <v>2586</v>
      </c>
      <c r="B551" s="1023"/>
      <c r="C551" s="1023"/>
      <c r="D551" s="1024"/>
      <c r="E551" s="252"/>
      <c r="F551" s="252"/>
      <c r="G551" s="253">
        <f>SUM(G546:G550)</f>
        <v>3239749.9299999997</v>
      </c>
      <c r="H551" s="253"/>
      <c r="I551" s="253">
        <f>SUM(I546:I550)</f>
        <v>3239749.9299999997</v>
      </c>
      <c r="J551" s="250"/>
      <c r="K551" s="251"/>
      <c r="L551" s="251"/>
      <c r="M551" s="238"/>
    </row>
    <row r="552" spans="1:13" ht="57" x14ac:dyDescent="0.25">
      <c r="A552" s="246">
        <v>544</v>
      </c>
      <c r="B552" s="254">
        <v>2522</v>
      </c>
      <c r="C552" s="251" t="s">
        <v>2003</v>
      </c>
      <c r="D552" s="255" t="s">
        <v>1949</v>
      </c>
      <c r="E552" s="255" t="s">
        <v>2533</v>
      </c>
      <c r="F552" s="252"/>
      <c r="G552" s="256">
        <v>683632.15</v>
      </c>
      <c r="H552" s="256"/>
      <c r="I552" s="256">
        <v>683632.15</v>
      </c>
      <c r="J552" s="257">
        <v>40773</v>
      </c>
      <c r="K552" s="251" t="s">
        <v>3133</v>
      </c>
      <c r="L552" s="251"/>
      <c r="M552" s="238"/>
    </row>
    <row r="553" spans="1:13" ht="24.75" customHeight="1" x14ac:dyDescent="0.25">
      <c r="A553" s="1025" t="s">
        <v>1963</v>
      </c>
      <c r="B553" s="1026"/>
      <c r="C553" s="1026"/>
      <c r="D553" s="1027"/>
      <c r="E553" s="252"/>
      <c r="F553" s="252"/>
      <c r="G553" s="258">
        <f>SUM(G552)</f>
        <v>683632.15</v>
      </c>
      <c r="H553" s="258"/>
      <c r="I553" s="258">
        <f>SUM(I552)</f>
        <v>683632.15</v>
      </c>
      <c r="J553" s="251"/>
      <c r="K553" s="251"/>
      <c r="L553" s="251"/>
      <c r="M553" s="238"/>
    </row>
    <row r="554" spans="1:13" ht="49.15" customHeight="1" x14ac:dyDescent="0.25">
      <c r="A554" s="246">
        <v>545</v>
      </c>
      <c r="B554" s="254">
        <v>2523</v>
      </c>
      <c r="C554" s="251" t="s">
        <v>2003</v>
      </c>
      <c r="D554" s="251" t="s">
        <v>2004</v>
      </c>
      <c r="E554" s="251" t="s">
        <v>2005</v>
      </c>
      <c r="F554" s="251"/>
      <c r="G554" s="256">
        <v>10655590.33</v>
      </c>
      <c r="H554" s="256"/>
      <c r="I554" s="256">
        <v>10655590.33</v>
      </c>
      <c r="J554" s="257">
        <v>41201</v>
      </c>
      <c r="K554" s="251" t="s">
        <v>3138</v>
      </c>
      <c r="L554" s="185" t="s">
        <v>1990</v>
      </c>
      <c r="M554" s="260"/>
    </row>
    <row r="555" spans="1:13" ht="12" customHeight="1" x14ac:dyDescent="0.25">
      <c r="A555" s="1028" t="s">
        <v>1993</v>
      </c>
      <c r="B555" s="1029"/>
      <c r="C555" s="1029"/>
      <c r="D555" s="1030"/>
      <c r="E555" s="252"/>
      <c r="F555" s="261"/>
      <c r="G555" s="253">
        <f>SUM(G554)</f>
        <v>10655590.33</v>
      </c>
      <c r="H555" s="253"/>
      <c r="I555" s="253">
        <f>SUM(I554)</f>
        <v>10655590.33</v>
      </c>
      <c r="J555" s="250"/>
      <c r="K555" s="251"/>
      <c r="L555" s="251"/>
      <c r="M555" s="238"/>
    </row>
    <row r="556" spans="1:13" ht="57" x14ac:dyDescent="0.25">
      <c r="A556" s="246">
        <v>546</v>
      </c>
      <c r="B556" s="254">
        <v>2524</v>
      </c>
      <c r="C556" s="251" t="s">
        <v>2003</v>
      </c>
      <c r="D556" s="262" t="s">
        <v>2061</v>
      </c>
      <c r="E556" s="262" t="s">
        <v>2062</v>
      </c>
      <c r="F556" s="251"/>
      <c r="G556" s="256">
        <v>1790112.96</v>
      </c>
      <c r="H556" s="256"/>
      <c r="I556" s="256">
        <v>1790112.96</v>
      </c>
      <c r="J556" s="257">
        <v>39177</v>
      </c>
      <c r="K556" s="251" t="s">
        <v>3146</v>
      </c>
      <c r="L556" s="185" t="s">
        <v>2025</v>
      </c>
      <c r="M556" s="260"/>
    </row>
    <row r="557" spans="1:13" ht="15.75" customHeight="1" x14ac:dyDescent="0.25">
      <c r="A557" s="998" t="s">
        <v>4148</v>
      </c>
      <c r="B557" s="999"/>
      <c r="C557" s="999"/>
      <c r="D557" s="1000"/>
      <c r="E557" s="252"/>
      <c r="F557" s="261"/>
      <c r="G557" s="253">
        <f>SUM(G556)</f>
        <v>1790112.96</v>
      </c>
      <c r="H557" s="253"/>
      <c r="I557" s="253">
        <f>SUM(I556)</f>
        <v>1790112.96</v>
      </c>
      <c r="J557" s="261"/>
      <c r="K557" s="261"/>
      <c r="L557" s="251"/>
      <c r="M557" s="238"/>
    </row>
    <row r="558" spans="1:13" ht="34.5" x14ac:dyDescent="0.25">
      <c r="A558" s="246">
        <v>547</v>
      </c>
      <c r="B558" s="254">
        <v>2526</v>
      </c>
      <c r="C558" s="251" t="s">
        <v>2003</v>
      </c>
      <c r="D558" s="262" t="s">
        <v>2063</v>
      </c>
      <c r="E558" s="262" t="s">
        <v>2064</v>
      </c>
      <c r="F558" s="251"/>
      <c r="G558" s="256">
        <v>5306333.6500000004</v>
      </c>
      <c r="H558" s="256"/>
      <c r="I558" s="256">
        <v>5306333.6500000004</v>
      </c>
      <c r="J558" s="251"/>
      <c r="K558" s="251"/>
      <c r="L558" s="185" t="s">
        <v>2032</v>
      </c>
      <c r="M558" s="237"/>
    </row>
    <row r="559" spans="1:13" ht="15" customHeight="1" x14ac:dyDescent="0.25">
      <c r="A559" s="998" t="s">
        <v>2033</v>
      </c>
      <c r="B559" s="999"/>
      <c r="C559" s="999"/>
      <c r="D559" s="1000"/>
      <c r="E559" s="252"/>
      <c r="F559" s="261"/>
      <c r="G559" s="253">
        <f>SUM(G558)</f>
        <v>5306333.6500000004</v>
      </c>
      <c r="H559" s="253"/>
      <c r="I559" s="253">
        <f>SUM(I558)</f>
        <v>5306333.6500000004</v>
      </c>
      <c r="J559" s="261"/>
      <c r="K559" s="261"/>
      <c r="L559" s="251"/>
      <c r="M559" s="238"/>
    </row>
    <row r="560" spans="1:13" ht="57" x14ac:dyDescent="0.25">
      <c r="A560" s="246">
        <v>548</v>
      </c>
      <c r="B560" s="254">
        <v>2527</v>
      </c>
      <c r="C560" s="251" t="s">
        <v>2003</v>
      </c>
      <c r="D560" s="262" t="s">
        <v>2066</v>
      </c>
      <c r="E560" s="262" t="s">
        <v>2068</v>
      </c>
      <c r="F560" s="251"/>
      <c r="G560" s="256">
        <v>3220379.64</v>
      </c>
      <c r="H560" s="256"/>
      <c r="I560" s="256">
        <v>3220379.64</v>
      </c>
      <c r="J560" s="257">
        <v>41569</v>
      </c>
      <c r="K560" s="251" t="s">
        <v>3140</v>
      </c>
      <c r="L560" s="185" t="s">
        <v>2046</v>
      </c>
      <c r="M560" s="237"/>
    </row>
    <row r="561" spans="1:14" x14ac:dyDescent="0.25">
      <c r="A561" s="998" t="s">
        <v>2067</v>
      </c>
      <c r="B561" s="999"/>
      <c r="C561" s="999"/>
      <c r="D561" s="1000"/>
      <c r="E561" s="252"/>
      <c r="F561" s="261"/>
      <c r="G561" s="253">
        <f>SUM(G560)</f>
        <v>3220379.64</v>
      </c>
      <c r="H561" s="253"/>
      <c r="I561" s="253">
        <f>SUM(I560)</f>
        <v>3220379.64</v>
      </c>
      <c r="J561" s="261"/>
      <c r="K561" s="261"/>
      <c r="L561" s="251"/>
      <c r="M561" s="238"/>
    </row>
    <row r="562" spans="1:14" ht="57" x14ac:dyDescent="0.25">
      <c r="A562" s="246">
        <v>549</v>
      </c>
      <c r="B562" s="254">
        <v>2528</v>
      </c>
      <c r="C562" s="251" t="s">
        <v>2003</v>
      </c>
      <c r="D562" s="262" t="s">
        <v>2072</v>
      </c>
      <c r="E562" s="262" t="s">
        <v>2073</v>
      </c>
      <c r="F562" s="251"/>
      <c r="G562" s="256">
        <v>7358298.9900000002</v>
      </c>
      <c r="H562" s="256"/>
      <c r="I562" s="256">
        <v>7358298.9900000002</v>
      </c>
      <c r="J562" s="257">
        <v>40822</v>
      </c>
      <c r="K562" s="251" t="s">
        <v>3137</v>
      </c>
      <c r="L562" s="185" t="s">
        <v>2060</v>
      </c>
      <c r="M562" s="238"/>
    </row>
    <row r="563" spans="1:14" x14ac:dyDescent="0.25">
      <c r="A563" s="998" t="s">
        <v>2071</v>
      </c>
      <c r="B563" s="999"/>
      <c r="C563" s="999"/>
      <c r="D563" s="1000"/>
      <c r="E563" s="252"/>
      <c r="F563" s="252"/>
      <c r="G563" s="253">
        <f>SUM(G562)</f>
        <v>7358298.9900000002</v>
      </c>
      <c r="H563" s="253"/>
      <c r="I563" s="253">
        <f>SUM(I562)</f>
        <v>7358298.9900000002</v>
      </c>
      <c r="J563" s="261"/>
      <c r="K563" s="252"/>
      <c r="L563" s="251"/>
      <c r="M563" s="238"/>
    </row>
    <row r="564" spans="1:14" ht="46.9" customHeight="1" x14ac:dyDescent="0.25">
      <c r="A564" s="246">
        <v>550</v>
      </c>
      <c r="B564" s="254">
        <v>2529</v>
      </c>
      <c r="C564" s="251" t="s">
        <v>2003</v>
      </c>
      <c r="D564" s="191" t="s">
        <v>2078</v>
      </c>
      <c r="E564" s="262" t="s">
        <v>2082</v>
      </c>
      <c r="F564" s="263"/>
      <c r="G564" s="256">
        <v>5619744</v>
      </c>
      <c r="H564" s="256"/>
      <c r="I564" s="256">
        <v>5619744</v>
      </c>
      <c r="J564" s="257">
        <v>41199</v>
      </c>
      <c r="K564" s="251" t="s">
        <v>3131</v>
      </c>
      <c r="L564" s="185" t="s">
        <v>2079</v>
      </c>
      <c r="M564" s="260"/>
    </row>
    <row r="565" spans="1:14" x14ac:dyDescent="0.25">
      <c r="A565" s="998" t="s">
        <v>2083</v>
      </c>
      <c r="B565" s="999"/>
      <c r="C565" s="999"/>
      <c r="D565" s="1000"/>
      <c r="E565" s="252"/>
      <c r="F565" s="252"/>
      <c r="G565" s="253">
        <f>SUM(G564)</f>
        <v>5619744</v>
      </c>
      <c r="H565" s="253"/>
      <c r="I565" s="253">
        <f>SUM(I564)</f>
        <v>5619744</v>
      </c>
      <c r="J565" s="261"/>
      <c r="K565" s="261"/>
      <c r="L565" s="251"/>
      <c r="M565" s="238"/>
    </row>
    <row r="566" spans="1:14" ht="57" x14ac:dyDescent="0.25">
      <c r="A566" s="246">
        <v>551</v>
      </c>
      <c r="B566" s="254">
        <v>2530</v>
      </c>
      <c r="C566" s="251" t="s">
        <v>2003</v>
      </c>
      <c r="D566" s="264" t="s">
        <v>2100</v>
      </c>
      <c r="E566" s="262" t="s">
        <v>2101</v>
      </c>
      <c r="F566" s="263"/>
      <c r="G566" s="256">
        <v>5601633.8399999999</v>
      </c>
      <c r="H566" s="256"/>
      <c r="I566" s="256">
        <v>5601633.8399999999</v>
      </c>
      <c r="J566" s="257">
        <v>37001</v>
      </c>
      <c r="K566" s="251" t="s">
        <v>3132</v>
      </c>
      <c r="L566" s="185" t="s">
        <v>2092</v>
      </c>
      <c r="M566" s="260"/>
      <c r="N566" s="126"/>
    </row>
    <row r="567" spans="1:14" x14ac:dyDescent="0.25">
      <c r="A567" s="998" t="s">
        <v>2102</v>
      </c>
      <c r="B567" s="999"/>
      <c r="C567" s="999"/>
      <c r="D567" s="1000"/>
      <c r="E567" s="252"/>
      <c r="F567" s="252"/>
      <c r="G567" s="258">
        <f>SUM(G566)</f>
        <v>5601633.8399999999</v>
      </c>
      <c r="H567" s="258"/>
      <c r="I567" s="258">
        <f>SUM(I566)</f>
        <v>5601633.8399999999</v>
      </c>
      <c r="J567" s="261"/>
      <c r="K567" s="261"/>
      <c r="L567" s="251"/>
      <c r="M567" s="238"/>
    </row>
    <row r="568" spans="1:14" s="306" customFormat="1" ht="57" x14ac:dyDescent="0.25">
      <c r="A568" s="556">
        <v>552</v>
      </c>
      <c r="B568" s="557">
        <v>2531</v>
      </c>
      <c r="C568" s="558" t="s">
        <v>2003</v>
      </c>
      <c r="D568" s="485" t="s">
        <v>2133</v>
      </c>
      <c r="E568" s="559" t="s">
        <v>2135</v>
      </c>
      <c r="F568" s="558"/>
      <c r="G568" s="560">
        <v>4590358.07</v>
      </c>
      <c r="H568" s="560"/>
      <c r="I568" s="560">
        <v>4590358.07</v>
      </c>
      <c r="J568" s="561">
        <v>41242</v>
      </c>
      <c r="K568" s="558" t="s">
        <v>3139</v>
      </c>
      <c r="L568" s="442" t="s">
        <v>2129</v>
      </c>
      <c r="M568" s="562"/>
    </row>
    <row r="569" spans="1:14" s="306" customFormat="1" x14ac:dyDescent="0.25">
      <c r="A569" s="1031" t="s">
        <v>4149</v>
      </c>
      <c r="B569" s="1032"/>
      <c r="C569" s="1032"/>
      <c r="D569" s="1033"/>
      <c r="E569" s="562"/>
      <c r="F569" s="562"/>
      <c r="G569" s="563">
        <f>SUM(G568)</f>
        <v>4590358.07</v>
      </c>
      <c r="H569" s="563"/>
      <c r="I569" s="563">
        <f>SUM(I568)</f>
        <v>4590358.07</v>
      </c>
      <c r="J569" s="564"/>
      <c r="K569" s="564"/>
      <c r="L569" s="558"/>
      <c r="M569" s="562"/>
    </row>
    <row r="570" spans="1:14" ht="57" x14ac:dyDescent="0.25">
      <c r="A570" s="246">
        <v>553</v>
      </c>
      <c r="B570" s="254">
        <v>2532</v>
      </c>
      <c r="C570" s="251" t="s">
        <v>2003</v>
      </c>
      <c r="D570" s="191" t="s">
        <v>2143</v>
      </c>
      <c r="E570" s="262" t="s">
        <v>2148</v>
      </c>
      <c r="F570" s="263"/>
      <c r="G570" s="256">
        <v>1221886.5</v>
      </c>
      <c r="H570" s="256"/>
      <c r="I570" s="256">
        <v>1221886.5</v>
      </c>
      <c r="J570" s="257">
        <v>40764</v>
      </c>
      <c r="K570" s="251" t="s">
        <v>3143</v>
      </c>
      <c r="L570" s="185" t="s">
        <v>2141</v>
      </c>
      <c r="M570" s="238"/>
    </row>
    <row r="571" spans="1:14" x14ac:dyDescent="0.25">
      <c r="A571" s="998" t="s">
        <v>2147</v>
      </c>
      <c r="B571" s="999"/>
      <c r="C571" s="999"/>
      <c r="D571" s="1000"/>
      <c r="E571" s="252"/>
      <c r="F571" s="252"/>
      <c r="G571" s="258">
        <f>SUM(G570)</f>
        <v>1221886.5</v>
      </c>
      <c r="H571" s="258"/>
      <c r="I571" s="258">
        <f>SUM(I570)</f>
        <v>1221886.5</v>
      </c>
      <c r="J571" s="261"/>
      <c r="K571" s="261"/>
      <c r="L571" s="251"/>
      <c r="M571" s="238"/>
    </row>
    <row r="572" spans="1:14" ht="57" x14ac:dyDescent="0.25">
      <c r="A572" s="246">
        <v>554</v>
      </c>
      <c r="B572" s="254">
        <v>2533</v>
      </c>
      <c r="C572" s="251" t="s">
        <v>2003</v>
      </c>
      <c r="D572" s="191" t="s">
        <v>3141</v>
      </c>
      <c r="E572" s="262" t="s">
        <v>2194</v>
      </c>
      <c r="F572" s="261"/>
      <c r="G572" s="256">
        <v>1340989.1200000001</v>
      </c>
      <c r="H572" s="256"/>
      <c r="I572" s="256">
        <v>1340989.1200000001</v>
      </c>
      <c r="J572" s="257">
        <v>41247</v>
      </c>
      <c r="K572" s="251" t="s">
        <v>3142</v>
      </c>
      <c r="L572" s="185" t="s">
        <v>2186</v>
      </c>
      <c r="M572" s="238"/>
    </row>
    <row r="573" spans="1:14" x14ac:dyDescent="0.25">
      <c r="A573" s="998" t="s">
        <v>2198</v>
      </c>
      <c r="B573" s="999"/>
      <c r="C573" s="999"/>
      <c r="D573" s="1000"/>
      <c r="E573" s="252"/>
      <c r="F573" s="252"/>
      <c r="G573" s="258">
        <f>SUM(G572)</f>
        <v>1340989.1200000001</v>
      </c>
      <c r="H573" s="258"/>
      <c r="I573" s="258">
        <f>SUM(I572)</f>
        <v>1340989.1200000001</v>
      </c>
      <c r="J573" s="261"/>
      <c r="K573" s="261"/>
      <c r="L573" s="251"/>
      <c r="M573" s="238"/>
    </row>
    <row r="574" spans="1:14" s="383" customFormat="1" ht="57" x14ac:dyDescent="0.25">
      <c r="A574" s="430">
        <v>555</v>
      </c>
      <c r="B574" s="431">
        <v>2534</v>
      </c>
      <c r="C574" s="432" t="s">
        <v>2003</v>
      </c>
      <c r="D574" s="209" t="s">
        <v>2213</v>
      </c>
      <c r="E574" s="433" t="s">
        <v>2214</v>
      </c>
      <c r="F574" s="434"/>
      <c r="G574" s="435">
        <v>908944.11</v>
      </c>
      <c r="H574" s="435"/>
      <c r="I574" s="435">
        <v>908944.11</v>
      </c>
      <c r="J574" s="432"/>
      <c r="K574" s="433" t="s">
        <v>3134</v>
      </c>
      <c r="L574" s="436" t="s">
        <v>2212</v>
      </c>
      <c r="M574" s="437"/>
    </row>
    <row r="575" spans="1:14" s="383" customFormat="1" x14ac:dyDescent="0.25">
      <c r="A575" s="1002" t="s">
        <v>4150</v>
      </c>
      <c r="B575" s="1003"/>
      <c r="C575" s="1003"/>
      <c r="D575" s="1004"/>
      <c r="E575" s="434"/>
      <c r="F575" s="434"/>
      <c r="G575" s="435">
        <f>SUM(G574)</f>
        <v>908944.11</v>
      </c>
      <c r="H575" s="435"/>
      <c r="I575" s="435">
        <f>SUM(I574)</f>
        <v>908944.11</v>
      </c>
      <c r="J575" s="432"/>
      <c r="K575" s="432"/>
      <c r="L575" s="432"/>
      <c r="M575" s="437"/>
    </row>
    <row r="576" spans="1:14" ht="57" x14ac:dyDescent="0.25">
      <c r="A576" s="265">
        <v>556</v>
      </c>
      <c r="B576" s="215">
        <v>2535</v>
      </c>
      <c r="C576" s="251" t="s">
        <v>2003</v>
      </c>
      <c r="D576" s="191" t="s">
        <v>2225</v>
      </c>
      <c r="E576" s="262" t="s">
        <v>3145</v>
      </c>
      <c r="F576" s="259">
        <v>4951</v>
      </c>
      <c r="G576" s="256">
        <v>53470.8</v>
      </c>
      <c r="H576" s="256"/>
      <c r="I576" s="256">
        <v>53470.8</v>
      </c>
      <c r="J576" s="257">
        <v>39573</v>
      </c>
      <c r="K576" s="262" t="s">
        <v>3144</v>
      </c>
      <c r="L576" s="185" t="s">
        <v>2224</v>
      </c>
      <c r="M576" s="238"/>
    </row>
    <row r="577" spans="1:13" ht="26.25" customHeight="1" x14ac:dyDescent="0.25">
      <c r="A577" s="1001" t="s">
        <v>2226</v>
      </c>
      <c r="B577" s="999"/>
      <c r="C577" s="999"/>
      <c r="D577" s="1000"/>
      <c r="E577" s="252"/>
      <c r="F577" s="252"/>
      <c r="G577" s="258">
        <f>SUM(G576)</f>
        <v>53470.8</v>
      </c>
      <c r="H577" s="258"/>
      <c r="I577" s="258">
        <f>SUM(I576)</f>
        <v>53470.8</v>
      </c>
      <c r="J577" s="251"/>
      <c r="K577" s="261"/>
      <c r="L577" s="251"/>
      <c r="M577" s="238"/>
    </row>
    <row r="578" spans="1:13" ht="57" x14ac:dyDescent="0.25">
      <c r="A578" s="246">
        <v>557</v>
      </c>
      <c r="B578" s="254">
        <v>2536</v>
      </c>
      <c r="C578" s="251" t="s">
        <v>2003</v>
      </c>
      <c r="D578" s="191" t="s">
        <v>2237</v>
      </c>
      <c r="E578" s="262" t="s">
        <v>2239</v>
      </c>
      <c r="F578" s="259"/>
      <c r="G578" s="256">
        <v>8410167.1999999993</v>
      </c>
      <c r="H578" s="256"/>
      <c r="I578" s="256">
        <v>8410167.1999999993</v>
      </c>
      <c r="J578" s="251"/>
      <c r="K578" s="251"/>
      <c r="L578" s="185" t="s">
        <v>2236</v>
      </c>
      <c r="M578" s="238"/>
    </row>
    <row r="579" spans="1:13" ht="26.25" customHeight="1" x14ac:dyDescent="0.25">
      <c r="A579" s="1001" t="s">
        <v>2238</v>
      </c>
      <c r="B579" s="999"/>
      <c r="C579" s="999"/>
      <c r="D579" s="1000"/>
      <c r="E579" s="238"/>
      <c r="F579" s="238"/>
      <c r="G579" s="374">
        <f>SUM(G578)</f>
        <v>8410167.1999999993</v>
      </c>
      <c r="H579" s="374"/>
      <c r="I579" s="374">
        <f>SUM(I578)</f>
        <v>8410167.1999999993</v>
      </c>
      <c r="J579" s="237"/>
      <c r="K579" s="266"/>
      <c r="L579" s="237"/>
      <c r="M579" s="238"/>
    </row>
    <row r="580" spans="1:13" ht="68.25" x14ac:dyDescent="0.25">
      <c r="A580" s="246">
        <v>558</v>
      </c>
      <c r="B580" s="254">
        <v>2537</v>
      </c>
      <c r="C580" s="251" t="s">
        <v>2003</v>
      </c>
      <c r="D580" s="191" t="s">
        <v>2243</v>
      </c>
      <c r="E580" s="267" t="s">
        <v>3135</v>
      </c>
      <c r="F580" s="238"/>
      <c r="G580" s="245">
        <v>1605614</v>
      </c>
      <c r="H580" s="245"/>
      <c r="I580" s="245">
        <v>1605614</v>
      </c>
      <c r="J580" s="268">
        <v>41954</v>
      </c>
      <c r="K580" s="237" t="s">
        <v>3136</v>
      </c>
      <c r="L580" s="142" t="s">
        <v>2244</v>
      </c>
      <c r="M580" s="238"/>
    </row>
    <row r="581" spans="1:13" ht="26.25" customHeight="1" x14ac:dyDescent="0.25">
      <c r="A581" s="1001" t="s">
        <v>2245</v>
      </c>
      <c r="B581" s="999"/>
      <c r="C581" s="999"/>
      <c r="D581" s="1000"/>
      <c r="E581" s="238"/>
      <c r="F581" s="238"/>
      <c r="G581" s="374">
        <f>SUM(G580)</f>
        <v>1605614</v>
      </c>
      <c r="H581" s="374"/>
      <c r="I581" s="374">
        <f>SUM(I580)</f>
        <v>1605614</v>
      </c>
      <c r="J581" s="237"/>
      <c r="K581" s="266"/>
      <c r="L581" s="237"/>
      <c r="M581" s="238"/>
    </row>
    <row r="582" spans="1:13" ht="57" x14ac:dyDescent="0.25">
      <c r="A582" s="246">
        <v>559</v>
      </c>
      <c r="B582" s="254">
        <v>2538</v>
      </c>
      <c r="C582" s="251" t="s">
        <v>2003</v>
      </c>
      <c r="D582" s="191" t="s">
        <v>2258</v>
      </c>
      <c r="E582" s="267" t="s">
        <v>2261</v>
      </c>
      <c r="F582" s="237"/>
      <c r="G582" s="245">
        <v>5146332.8</v>
      </c>
      <c r="H582" s="245"/>
      <c r="I582" s="245">
        <v>5146332.8</v>
      </c>
      <c r="J582" s="266"/>
      <c r="K582" s="266"/>
      <c r="L582" s="142" t="s">
        <v>2256</v>
      </c>
      <c r="M582" s="238"/>
    </row>
    <row r="583" spans="1:13" ht="25.5" customHeight="1" x14ac:dyDescent="0.25">
      <c r="A583" s="1001" t="s">
        <v>2257</v>
      </c>
      <c r="B583" s="999"/>
      <c r="C583" s="999"/>
      <c r="D583" s="1000"/>
      <c r="E583" s="238"/>
      <c r="F583" s="238"/>
      <c r="G583" s="374">
        <f>SUM(G582)</f>
        <v>5146332.8</v>
      </c>
      <c r="H583" s="374"/>
      <c r="I583" s="374">
        <f>SUM(I582)</f>
        <v>5146332.8</v>
      </c>
      <c r="J583" s="238"/>
      <c r="K583" s="238"/>
      <c r="L583" s="237"/>
      <c r="M583" s="238"/>
    </row>
    <row r="584" spans="1:13" ht="57" x14ac:dyDescent="0.25">
      <c r="A584" s="246">
        <v>560</v>
      </c>
      <c r="B584" s="254">
        <v>2539</v>
      </c>
      <c r="C584" s="251" t="s">
        <v>2003</v>
      </c>
      <c r="D584" s="191" t="s">
        <v>2278</v>
      </c>
      <c r="E584" s="267" t="s">
        <v>2286</v>
      </c>
      <c r="F584" s="238"/>
      <c r="G584" s="245">
        <v>9063162.4000000004</v>
      </c>
      <c r="H584" s="245"/>
      <c r="I584" s="245">
        <v>9063162.4000000004</v>
      </c>
      <c r="J584" s="238"/>
      <c r="K584" s="238"/>
      <c r="L584" s="142" t="s">
        <v>2276</v>
      </c>
      <c r="M584" s="238"/>
    </row>
    <row r="585" spans="1:13" ht="24.75" customHeight="1" x14ac:dyDescent="0.25">
      <c r="A585" s="1001" t="s">
        <v>2277</v>
      </c>
      <c r="B585" s="999"/>
      <c r="C585" s="999"/>
      <c r="D585" s="1000"/>
      <c r="E585" s="238"/>
      <c r="F585" s="238"/>
      <c r="G585" s="374">
        <f>SUM(G584)</f>
        <v>9063162.4000000004</v>
      </c>
      <c r="H585" s="374"/>
      <c r="I585" s="374">
        <f>SUM(I584)</f>
        <v>9063162.4000000004</v>
      </c>
      <c r="J585" s="238"/>
      <c r="K585" s="238"/>
      <c r="L585" s="237"/>
      <c r="M585" s="238"/>
    </row>
    <row r="586" spans="1:13" ht="51" customHeight="1" x14ac:dyDescent="0.25">
      <c r="A586" s="269">
        <v>561</v>
      </c>
      <c r="B586" s="215">
        <v>2540</v>
      </c>
      <c r="C586" s="251" t="s">
        <v>2003</v>
      </c>
      <c r="D586" s="191" t="s">
        <v>2293</v>
      </c>
      <c r="E586" s="267" t="s">
        <v>2294</v>
      </c>
      <c r="F586" s="238">
        <v>5459</v>
      </c>
      <c r="G586" s="245">
        <v>32754</v>
      </c>
      <c r="H586" s="245"/>
      <c r="I586" s="245">
        <v>32754</v>
      </c>
      <c r="J586" s="238"/>
      <c r="K586" s="238"/>
      <c r="L586" s="142" t="s">
        <v>2291</v>
      </c>
      <c r="M586" s="238"/>
    </row>
    <row r="587" spans="1:13" ht="15" customHeight="1" x14ac:dyDescent="0.25">
      <c r="A587" s="1005" t="s">
        <v>2292</v>
      </c>
      <c r="B587" s="1005"/>
      <c r="C587" s="1005"/>
      <c r="D587" s="1006"/>
      <c r="E587" s="238"/>
      <c r="F587" s="238"/>
      <c r="G587" s="243">
        <f>SUM(G586)</f>
        <v>32754</v>
      </c>
      <c r="H587" s="243"/>
      <c r="I587" s="243">
        <f>SUM(I586)</f>
        <v>32754</v>
      </c>
      <c r="J587" s="238"/>
      <c r="K587" s="238"/>
      <c r="L587" s="237"/>
      <c r="M587" s="238"/>
    </row>
    <row r="588" spans="1:13" ht="45.75" x14ac:dyDescent="0.25">
      <c r="A588" s="246">
        <v>562</v>
      </c>
      <c r="B588" s="254">
        <v>2541</v>
      </c>
      <c r="C588" s="251" t="s">
        <v>2003</v>
      </c>
      <c r="D588" s="191" t="s">
        <v>2132</v>
      </c>
      <c r="E588" s="262" t="s">
        <v>2296</v>
      </c>
      <c r="F588" s="252"/>
      <c r="G588" s="256">
        <v>1054861.29</v>
      </c>
      <c r="H588" s="256"/>
      <c r="I588" s="245">
        <v>1054861.29</v>
      </c>
      <c r="J588" s="238"/>
      <c r="K588" s="238"/>
      <c r="L588" s="237" t="s">
        <v>2297</v>
      </c>
      <c r="M588" s="238"/>
    </row>
    <row r="589" spans="1:13" ht="19.149999999999999" customHeight="1" x14ac:dyDescent="0.25">
      <c r="A589" s="1007" t="s">
        <v>2298</v>
      </c>
      <c r="B589" s="1008"/>
      <c r="C589" s="1008"/>
      <c r="D589" s="1009"/>
      <c r="E589" s="252"/>
      <c r="F589" s="252"/>
      <c r="G589" s="258">
        <f>SUM(G588)</f>
        <v>1054861.29</v>
      </c>
      <c r="H589" s="258"/>
      <c r="I589" s="374">
        <f>SUM(I588)</f>
        <v>1054861.29</v>
      </c>
      <c r="J589" s="238"/>
      <c r="K589" s="238"/>
      <c r="L589" s="237"/>
      <c r="M589" s="238"/>
    </row>
    <row r="590" spans="1:13" ht="23.25" x14ac:dyDescent="0.25">
      <c r="A590" s="246">
        <v>563</v>
      </c>
      <c r="B590" s="254">
        <v>2580</v>
      </c>
      <c r="C590" s="251" t="s">
        <v>2003</v>
      </c>
      <c r="D590" s="270" t="s">
        <v>4137</v>
      </c>
      <c r="E590" s="267" t="s">
        <v>4138</v>
      </c>
      <c r="F590" s="238">
        <v>988</v>
      </c>
      <c r="G590" s="245">
        <v>87497.279999999999</v>
      </c>
      <c r="H590" s="245"/>
      <c r="I590" s="245">
        <v>87497.279999999999</v>
      </c>
      <c r="J590" s="238"/>
      <c r="K590" s="238"/>
      <c r="L590" s="142" t="s">
        <v>4139</v>
      </c>
      <c r="M590" s="238"/>
    </row>
    <row r="591" spans="1:13" ht="19.149999999999999" customHeight="1" x14ac:dyDescent="0.25">
      <c r="A591" s="1007" t="s">
        <v>4136</v>
      </c>
      <c r="B591" s="1010"/>
      <c r="C591" s="1010"/>
      <c r="D591" s="1011"/>
      <c r="E591" s="252"/>
      <c r="F591" s="252"/>
      <c r="G591" s="258">
        <f>G590</f>
        <v>87497.279999999999</v>
      </c>
      <c r="H591" s="258"/>
      <c r="I591" s="374">
        <f>I590</f>
        <v>87497.279999999999</v>
      </c>
      <c r="J591" s="238"/>
      <c r="K591" s="238"/>
      <c r="L591" s="237"/>
      <c r="M591" s="238"/>
    </row>
    <row r="592" spans="1:13" ht="23.25" x14ac:dyDescent="0.25">
      <c r="A592" s="246">
        <v>564</v>
      </c>
      <c r="B592" s="254">
        <v>2542</v>
      </c>
      <c r="C592" s="251" t="s">
        <v>2003</v>
      </c>
      <c r="D592" s="270" t="s">
        <v>2316</v>
      </c>
      <c r="E592" s="267" t="s">
        <v>2317</v>
      </c>
      <c r="F592" s="238"/>
      <c r="G592" s="245">
        <v>67961.5</v>
      </c>
      <c r="H592" s="245"/>
      <c r="I592" s="245">
        <v>67961.5</v>
      </c>
      <c r="J592" s="238"/>
      <c r="K592" s="238"/>
      <c r="L592" s="142" t="s">
        <v>2307</v>
      </c>
      <c r="M592" s="238"/>
    </row>
    <row r="593" spans="1:13" x14ac:dyDescent="0.25">
      <c r="A593" s="1001" t="s">
        <v>2308</v>
      </c>
      <c r="B593" s="999"/>
      <c r="C593" s="999"/>
      <c r="D593" s="1000"/>
      <c r="E593" s="238"/>
      <c r="F593" s="238"/>
      <c r="G593" s="374">
        <f>SUM(G592)</f>
        <v>67961.5</v>
      </c>
      <c r="H593" s="374"/>
      <c r="I593" s="374">
        <f>SUM(I592)</f>
        <v>67961.5</v>
      </c>
      <c r="J593" s="238"/>
      <c r="K593" s="238"/>
      <c r="L593" s="237"/>
      <c r="M593" s="238"/>
    </row>
    <row r="594" spans="1:13" ht="23.25" x14ac:dyDescent="0.25">
      <c r="A594" s="246">
        <v>565</v>
      </c>
      <c r="B594" s="254">
        <v>2581</v>
      </c>
      <c r="C594" s="251" t="s">
        <v>2003</v>
      </c>
      <c r="D594" s="270" t="s">
        <v>4140</v>
      </c>
      <c r="E594" s="267" t="s">
        <v>4141</v>
      </c>
      <c r="F594" s="238"/>
      <c r="G594" s="245">
        <v>932428.04</v>
      </c>
      <c r="H594" s="245"/>
      <c r="I594" s="245">
        <v>932428.04</v>
      </c>
      <c r="J594" s="238"/>
      <c r="K594" s="238"/>
      <c r="L594" s="142" t="s">
        <v>2307</v>
      </c>
      <c r="M594" s="238"/>
    </row>
    <row r="595" spans="1:13" ht="23.25" x14ac:dyDescent="0.25">
      <c r="A595" s="1001" t="s">
        <v>4142</v>
      </c>
      <c r="B595" s="999"/>
      <c r="C595" s="999"/>
      <c r="D595" s="1000"/>
      <c r="E595" s="238"/>
      <c r="F595" s="238"/>
      <c r="G595" s="374">
        <f>SUM(G594)</f>
        <v>932428.04</v>
      </c>
      <c r="H595" s="374"/>
      <c r="I595" s="374">
        <f>SUM(I594)</f>
        <v>932428.04</v>
      </c>
      <c r="J595" s="238"/>
      <c r="K595" s="238"/>
      <c r="L595" s="237" t="s">
        <v>4143</v>
      </c>
      <c r="M595" s="238"/>
    </row>
    <row r="596" spans="1:13" ht="14.45" customHeight="1" x14ac:dyDescent="0.25">
      <c r="A596" s="1015" t="s">
        <v>3853</v>
      </c>
      <c r="B596" s="1016"/>
      <c r="C596" s="1016"/>
      <c r="D596" s="1017"/>
      <c r="E596" s="271"/>
      <c r="F596" s="272"/>
      <c r="G596" s="273">
        <f>G595+G593+G591+G589+G587+G585+G583+G581+G579+G577+G573+G575+G571+G569+G567+G565+G563+G561+G559+G557+G555+G553+G551+G545</f>
        <v>567994071.31000018</v>
      </c>
      <c r="H596" s="273"/>
      <c r="I596" s="274">
        <f>G596</f>
        <v>567994071.31000018</v>
      </c>
      <c r="J596" s="275"/>
      <c r="K596" s="276"/>
      <c r="L596" s="237"/>
      <c r="M596" s="276"/>
    </row>
    <row r="597" spans="1:13" x14ac:dyDescent="0.25">
      <c r="A597" s="1018" t="s">
        <v>2534</v>
      </c>
      <c r="B597" s="1019"/>
      <c r="C597" s="1020"/>
      <c r="D597" s="1020"/>
      <c r="E597" s="1021"/>
      <c r="F597" s="277"/>
      <c r="G597" s="278">
        <f>'1.1 нежил помещения'!H175+'1.2 жилые помещ.'!H40+'1.4 земля'!G596</f>
        <v>775066949.51000023</v>
      </c>
      <c r="H597" s="278"/>
      <c r="I597" s="279">
        <f>'1.1 нежил помещения'!I175+'1.2 жилые помещ.'!I40+'1.3 сооружения'!J153+'1.4 земля'!I596</f>
        <v>786474557.82000017</v>
      </c>
      <c r="J597" s="280"/>
      <c r="K597" s="196"/>
      <c r="L597" s="237"/>
      <c r="M597" s="196"/>
    </row>
    <row r="598" spans="1:13" x14ac:dyDescent="0.25">
      <c r="A598" s="120"/>
      <c r="B598" s="120"/>
      <c r="C598" s="120"/>
      <c r="D598" s="120"/>
      <c r="E598" s="120"/>
      <c r="F598" s="120"/>
      <c r="G598" s="152"/>
      <c r="H598" s="120"/>
      <c r="I598" s="120"/>
      <c r="J598" s="120"/>
      <c r="K598" s="120"/>
      <c r="L598" s="120"/>
      <c r="M598" s="120"/>
    </row>
  </sheetData>
  <mergeCells count="27">
    <mergeCell ref="A545:D545"/>
    <mergeCell ref="A596:D596"/>
    <mergeCell ref="A577:D577"/>
    <mergeCell ref="A597:E597"/>
    <mergeCell ref="A1:M1"/>
    <mergeCell ref="A551:D551"/>
    <mergeCell ref="A553:D553"/>
    <mergeCell ref="A555:D555"/>
    <mergeCell ref="A557:D557"/>
    <mergeCell ref="A559:D559"/>
    <mergeCell ref="A561:D561"/>
    <mergeCell ref="A573:D573"/>
    <mergeCell ref="A563:D563"/>
    <mergeCell ref="A565:D565"/>
    <mergeCell ref="A567:D567"/>
    <mergeCell ref="A569:D569"/>
    <mergeCell ref="A571:D571"/>
    <mergeCell ref="A595:D595"/>
    <mergeCell ref="A579:D579"/>
    <mergeCell ref="A575:D575"/>
    <mergeCell ref="A581:D581"/>
    <mergeCell ref="A583:D583"/>
    <mergeCell ref="A585:D585"/>
    <mergeCell ref="A587:D587"/>
    <mergeCell ref="A589:D589"/>
    <mergeCell ref="A591:D591"/>
    <mergeCell ref="A593:D59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545 I5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opLeftCell="A55" workbookViewId="0">
      <selection sqref="A1:J7"/>
    </sheetView>
  </sheetViews>
  <sheetFormatPr defaultRowHeight="15" x14ac:dyDescent="0.25"/>
  <cols>
    <col min="1" max="1" width="4.28515625" style="424" customWidth="1"/>
    <col min="2" max="2" width="4.7109375" style="424" customWidth="1"/>
    <col min="3" max="3" width="24" style="424" customWidth="1"/>
    <col min="4" max="4" width="4.85546875" style="424" customWidth="1"/>
    <col min="5" max="5" width="12.7109375" style="424" customWidth="1"/>
    <col min="6" max="6" width="14.140625" style="424" customWidth="1"/>
    <col min="7" max="7" width="13" style="424" customWidth="1"/>
    <col min="8" max="8" width="14.28515625" style="424" customWidth="1"/>
    <col min="9" max="9" width="20.140625" style="424" customWidth="1"/>
    <col min="10" max="10" width="18.140625" style="424" customWidth="1"/>
    <col min="11" max="16384" width="9.140625" style="424"/>
  </cols>
  <sheetData>
    <row r="1" spans="1:11" x14ac:dyDescent="0.25">
      <c r="A1" s="1084" t="s">
        <v>3674</v>
      </c>
      <c r="B1" s="1084"/>
      <c r="C1" s="1085"/>
      <c r="D1" s="1085"/>
      <c r="E1" s="1085"/>
      <c r="F1" s="1085"/>
      <c r="G1" s="1085"/>
      <c r="H1" s="1085"/>
      <c r="I1" s="1085"/>
      <c r="J1" s="1085"/>
    </row>
    <row r="2" spans="1:11" x14ac:dyDescent="0.25">
      <c r="A2" s="1086"/>
      <c r="B2" s="1086"/>
      <c r="C2" s="1087"/>
      <c r="D2" s="1087"/>
      <c r="E2" s="1087"/>
      <c r="F2" s="1087"/>
      <c r="G2" s="1087"/>
      <c r="H2" s="1087"/>
      <c r="I2" s="1087"/>
      <c r="J2" s="1087"/>
    </row>
    <row r="3" spans="1:11" x14ac:dyDescent="0.25">
      <c r="A3" s="1089" t="s">
        <v>3849</v>
      </c>
      <c r="B3" s="1090"/>
      <c r="C3" s="1090"/>
      <c r="D3" s="1090"/>
      <c r="E3" s="1090"/>
      <c r="F3" s="1090"/>
      <c r="G3" s="1090"/>
      <c r="H3" s="1090"/>
      <c r="I3" s="1090"/>
      <c r="J3" s="1091"/>
    </row>
    <row r="4" spans="1:11" x14ac:dyDescent="0.25">
      <c r="A4" s="1088"/>
      <c r="B4" s="1088"/>
      <c r="C4" s="1088"/>
      <c r="D4" s="1088"/>
      <c r="E4" s="1088"/>
      <c r="F4" s="1088"/>
      <c r="G4" s="1088"/>
      <c r="H4" s="1088"/>
      <c r="I4" s="1088"/>
      <c r="J4" s="1088"/>
    </row>
    <row r="5" spans="1:11" ht="130.9" customHeight="1" x14ac:dyDescent="0.25">
      <c r="A5" s="667" t="s">
        <v>1</v>
      </c>
      <c r="B5" s="667" t="s">
        <v>27</v>
      </c>
      <c r="C5" s="668" t="s">
        <v>2</v>
      </c>
      <c r="D5" s="669" t="s">
        <v>28</v>
      </c>
      <c r="E5" s="669" t="s">
        <v>5</v>
      </c>
      <c r="F5" s="670" t="s">
        <v>6</v>
      </c>
      <c r="G5" s="671" t="s">
        <v>8</v>
      </c>
      <c r="H5" s="672" t="s">
        <v>9</v>
      </c>
      <c r="I5" s="673" t="s">
        <v>10</v>
      </c>
      <c r="J5" s="674" t="s">
        <v>11</v>
      </c>
    </row>
    <row r="6" spans="1:11" ht="14.45" customHeight="1" x14ac:dyDescent="0.25">
      <c r="A6" s="675">
        <v>1</v>
      </c>
      <c r="B6" s="657"/>
      <c r="C6" s="676">
        <v>2</v>
      </c>
      <c r="D6" s="657"/>
      <c r="E6" s="677">
        <v>3</v>
      </c>
      <c r="F6" s="678">
        <v>4</v>
      </c>
      <c r="G6" s="679">
        <v>5</v>
      </c>
      <c r="H6" s="680">
        <v>6</v>
      </c>
      <c r="I6" s="681">
        <v>7</v>
      </c>
      <c r="J6" s="682">
        <v>8</v>
      </c>
    </row>
    <row r="7" spans="1:11" ht="90" customHeight="1" x14ac:dyDescent="0.25">
      <c r="A7" s="683"/>
      <c r="B7" s="409"/>
      <c r="C7" s="473" t="s">
        <v>3175</v>
      </c>
      <c r="D7" s="684">
        <v>2014</v>
      </c>
      <c r="E7" s="468">
        <v>1196000</v>
      </c>
      <c r="F7" s="468">
        <v>14238.1</v>
      </c>
      <c r="G7" s="685"/>
      <c r="H7" s="473" t="s">
        <v>3183</v>
      </c>
      <c r="I7" s="657"/>
      <c r="J7" s="686" t="s">
        <v>3180</v>
      </c>
      <c r="K7" s="687"/>
    </row>
    <row r="8" spans="1:11" ht="32.25" customHeight="1" x14ac:dyDescent="0.25">
      <c r="A8" s="683"/>
      <c r="B8" s="409"/>
      <c r="C8" s="473" t="s">
        <v>3176</v>
      </c>
      <c r="D8" s="684">
        <v>2003</v>
      </c>
      <c r="E8" s="468">
        <v>860000</v>
      </c>
      <c r="F8" s="688">
        <v>860000</v>
      </c>
      <c r="G8" s="685"/>
      <c r="H8" s="689"/>
      <c r="I8" s="657"/>
      <c r="J8" s="690" t="s">
        <v>3181</v>
      </c>
      <c r="K8" s="691"/>
    </row>
    <row r="9" spans="1:11" ht="45" customHeight="1" x14ac:dyDescent="0.25">
      <c r="A9" s="683"/>
      <c r="B9" s="409"/>
      <c r="C9" s="473" t="s">
        <v>3177</v>
      </c>
      <c r="D9" s="692">
        <v>1989</v>
      </c>
      <c r="E9" s="693">
        <v>158620</v>
      </c>
      <c r="F9" s="694">
        <v>158620</v>
      </c>
      <c r="G9" s="685"/>
      <c r="H9" s="292" t="s">
        <v>3179</v>
      </c>
      <c r="I9" s="657"/>
      <c r="J9" s="695" t="s">
        <v>3182</v>
      </c>
      <c r="K9" s="696"/>
    </row>
    <row r="10" spans="1:11" ht="49.5" customHeight="1" x14ac:dyDescent="0.25">
      <c r="A10" s="683"/>
      <c r="B10" s="692">
        <v>25</v>
      </c>
      <c r="C10" s="697" t="s">
        <v>3178</v>
      </c>
      <c r="D10" s="697">
        <v>1992</v>
      </c>
      <c r="E10" s="698">
        <v>398848</v>
      </c>
      <c r="F10" s="694">
        <v>398848</v>
      </c>
      <c r="G10" s="685"/>
      <c r="H10" s="292" t="s">
        <v>3189</v>
      </c>
      <c r="I10" s="657"/>
      <c r="J10" s="695" t="s">
        <v>3182</v>
      </c>
      <c r="K10" s="696"/>
    </row>
    <row r="11" spans="1:11" ht="81.75" customHeight="1" x14ac:dyDescent="0.25">
      <c r="A11" s="683"/>
      <c r="B11" s="692">
        <v>26</v>
      </c>
      <c r="C11" s="697" t="s">
        <v>3185</v>
      </c>
      <c r="D11" s="697">
        <v>2000</v>
      </c>
      <c r="E11" s="698">
        <v>246330</v>
      </c>
      <c r="F11" s="694">
        <v>246330</v>
      </c>
      <c r="G11" s="685"/>
      <c r="H11" s="686" t="s">
        <v>3890</v>
      </c>
      <c r="I11" s="657"/>
      <c r="J11" s="657"/>
    </row>
    <row r="12" spans="1:11" ht="86.45" customHeight="1" x14ac:dyDescent="0.25">
      <c r="A12" s="683"/>
      <c r="B12" s="699">
        <v>410</v>
      </c>
      <c r="C12" s="466" t="s">
        <v>3186</v>
      </c>
      <c r="D12" s="467">
        <v>2007</v>
      </c>
      <c r="E12" s="468">
        <v>855452.8</v>
      </c>
      <c r="F12" s="468">
        <v>855452.8</v>
      </c>
      <c r="G12" s="685"/>
      <c r="H12" s="700" t="s">
        <v>3190</v>
      </c>
      <c r="I12" s="657"/>
      <c r="J12" s="657"/>
    </row>
    <row r="13" spans="1:11" ht="108.75" customHeight="1" x14ac:dyDescent="0.25">
      <c r="A13" s="683"/>
      <c r="B13" s="699">
        <v>420</v>
      </c>
      <c r="C13" s="466" t="s">
        <v>3187</v>
      </c>
      <c r="D13" s="467">
        <v>2007</v>
      </c>
      <c r="E13" s="468">
        <v>855452</v>
      </c>
      <c r="F13" s="468">
        <v>855452</v>
      </c>
      <c r="G13" s="685"/>
      <c r="H13" s="700" t="s">
        <v>3191</v>
      </c>
      <c r="I13" s="657"/>
      <c r="J13" s="657"/>
    </row>
    <row r="14" spans="1:11" ht="82.5" customHeight="1" x14ac:dyDescent="0.25">
      <c r="A14" s="683"/>
      <c r="B14" s="699">
        <v>435</v>
      </c>
      <c r="C14" s="466" t="s">
        <v>3188</v>
      </c>
      <c r="D14" s="467">
        <v>2006</v>
      </c>
      <c r="E14" s="468">
        <v>653722</v>
      </c>
      <c r="F14" s="468">
        <v>653722</v>
      </c>
      <c r="G14" s="685"/>
      <c r="H14" s="473" t="s">
        <v>3192</v>
      </c>
      <c r="I14" s="657"/>
      <c r="J14" s="657"/>
    </row>
    <row r="15" spans="1:11" ht="126.6" customHeight="1" x14ac:dyDescent="0.25">
      <c r="A15" s="683"/>
      <c r="B15" s="699">
        <v>45</v>
      </c>
      <c r="C15" s="466" t="s">
        <v>3193</v>
      </c>
      <c r="D15" s="467">
        <v>2014</v>
      </c>
      <c r="E15" s="468">
        <v>1553310</v>
      </c>
      <c r="F15" s="468">
        <v>0</v>
      </c>
      <c r="G15" s="685"/>
      <c r="H15" s="473" t="s">
        <v>3196</v>
      </c>
      <c r="I15" s="657"/>
      <c r="J15" s="657"/>
    </row>
    <row r="16" spans="1:11" ht="124.5" customHeight="1" x14ac:dyDescent="0.25">
      <c r="A16" s="683"/>
      <c r="B16" s="699">
        <v>46</v>
      </c>
      <c r="C16" s="466" t="s">
        <v>3194</v>
      </c>
      <c r="D16" s="467">
        <v>2014</v>
      </c>
      <c r="E16" s="468">
        <v>1553310</v>
      </c>
      <c r="F16" s="468">
        <v>0</v>
      </c>
      <c r="G16" s="685"/>
      <c r="H16" s="473" t="s">
        <v>3197</v>
      </c>
      <c r="I16" s="657"/>
      <c r="J16" s="657"/>
    </row>
    <row r="17" spans="1:12" ht="144.75" customHeight="1" x14ac:dyDescent="0.25">
      <c r="A17" s="683"/>
      <c r="B17" s="699">
        <v>47</v>
      </c>
      <c r="C17" s="466" t="s">
        <v>3195</v>
      </c>
      <c r="D17" s="467">
        <v>2014</v>
      </c>
      <c r="E17" s="468">
        <v>1553310</v>
      </c>
      <c r="F17" s="468">
        <v>0</v>
      </c>
      <c r="G17" s="685"/>
      <c r="H17" s="700" t="s">
        <v>3198</v>
      </c>
      <c r="I17" s="657"/>
      <c r="J17" s="657"/>
    </row>
    <row r="18" spans="1:12" ht="121.5" customHeight="1" x14ac:dyDescent="0.25">
      <c r="A18" s="683"/>
      <c r="B18" s="341">
        <v>465</v>
      </c>
      <c r="C18" s="473" t="s">
        <v>3207</v>
      </c>
      <c r="D18" s="473">
        <v>2002</v>
      </c>
      <c r="E18" s="693">
        <v>199243</v>
      </c>
      <c r="F18" s="693">
        <v>199243</v>
      </c>
      <c r="G18" s="685"/>
      <c r="H18" s="701" t="s">
        <v>3208</v>
      </c>
      <c r="I18" s="657"/>
      <c r="J18" s="657"/>
    </row>
    <row r="19" spans="1:12" ht="72.75" customHeight="1" x14ac:dyDescent="0.25">
      <c r="A19" s="683"/>
      <c r="B19" s="692">
        <v>23</v>
      </c>
      <c r="C19" s="473" t="s">
        <v>3199</v>
      </c>
      <c r="D19" s="692">
        <v>1987</v>
      </c>
      <c r="E19" s="693">
        <v>49973.31</v>
      </c>
      <c r="F19" s="694">
        <v>49973.31</v>
      </c>
      <c r="G19" s="685"/>
      <c r="H19" s="700" t="s">
        <v>3204</v>
      </c>
      <c r="I19" s="657"/>
      <c r="J19" s="657"/>
    </row>
    <row r="20" spans="1:12" ht="90.75" customHeight="1" x14ac:dyDescent="0.25">
      <c r="A20" s="683"/>
      <c r="B20" s="692">
        <v>22</v>
      </c>
      <c r="C20" s="473" t="s">
        <v>3200</v>
      </c>
      <c r="D20" s="692">
        <v>2004</v>
      </c>
      <c r="E20" s="693">
        <v>640000</v>
      </c>
      <c r="F20" s="694">
        <v>640000</v>
      </c>
      <c r="G20" s="685"/>
      <c r="H20" s="700" t="s">
        <v>3205</v>
      </c>
      <c r="I20" s="657"/>
      <c r="J20" s="657"/>
    </row>
    <row r="21" spans="1:12" ht="112.5" customHeight="1" x14ac:dyDescent="0.25">
      <c r="A21" s="683"/>
      <c r="B21" s="467">
        <v>1862</v>
      </c>
      <c r="C21" s="466" t="s">
        <v>3201</v>
      </c>
      <c r="D21" s="467">
        <v>2016</v>
      </c>
      <c r="E21" s="468">
        <v>1716352.71</v>
      </c>
      <c r="F21" s="468">
        <v>0</v>
      </c>
      <c r="G21" s="685"/>
      <c r="H21" s="695" t="s">
        <v>3206</v>
      </c>
      <c r="I21" s="657"/>
      <c r="J21" s="657"/>
    </row>
    <row r="22" spans="1:12" ht="66" customHeight="1" x14ac:dyDescent="0.25">
      <c r="A22" s="683"/>
      <c r="B22" s="467">
        <v>213</v>
      </c>
      <c r="C22" s="473" t="s">
        <v>3202</v>
      </c>
      <c r="D22" s="684">
        <v>2011</v>
      </c>
      <c r="E22" s="468">
        <v>554500</v>
      </c>
      <c r="F22" s="468">
        <v>554500</v>
      </c>
      <c r="G22" s="685"/>
      <c r="H22" s="466" t="s">
        <v>3203</v>
      </c>
      <c r="I22" s="657"/>
      <c r="J22" s="657"/>
    </row>
    <row r="23" spans="1:12" ht="181.5" customHeight="1" x14ac:dyDescent="0.25">
      <c r="A23" s="683"/>
      <c r="B23" s="467">
        <v>2495</v>
      </c>
      <c r="C23" s="466" t="s">
        <v>3209</v>
      </c>
      <c r="D23" s="467">
        <v>2016</v>
      </c>
      <c r="E23" s="468">
        <v>1165000</v>
      </c>
      <c r="F23" s="468">
        <v>0</v>
      </c>
      <c r="G23" s="702"/>
      <c r="H23" s="467" t="s">
        <v>3210</v>
      </c>
      <c r="I23" s="703"/>
      <c r="J23" s="704" t="s">
        <v>3211</v>
      </c>
      <c r="K23" s="705"/>
    </row>
    <row r="24" spans="1:12" s="646" customFormat="1" ht="101.25" customHeight="1" x14ac:dyDescent="0.25">
      <c r="A24" s="706"/>
      <c r="B24" s="707">
        <v>439</v>
      </c>
      <c r="C24" s="532" t="s">
        <v>2084</v>
      </c>
      <c r="D24" s="379">
        <v>1995</v>
      </c>
      <c r="E24" s="534">
        <v>2389</v>
      </c>
      <c r="F24" s="534">
        <v>2389</v>
      </c>
      <c r="G24" s="708"/>
      <c r="H24" s="467" t="s">
        <v>3931</v>
      </c>
      <c r="I24" s="708"/>
      <c r="J24" s="708"/>
    </row>
    <row r="25" spans="1:12" s="646" customFormat="1" ht="66" customHeight="1" x14ac:dyDescent="0.25">
      <c r="A25" s="640"/>
      <c r="B25" s="379">
        <v>456</v>
      </c>
      <c r="C25" s="641" t="s">
        <v>1861</v>
      </c>
      <c r="D25" s="379">
        <v>2007</v>
      </c>
      <c r="E25" s="534">
        <v>799000</v>
      </c>
      <c r="F25" s="534">
        <v>799000</v>
      </c>
      <c r="G25" s="642"/>
      <c r="H25" s="643" t="s">
        <v>4044</v>
      </c>
      <c r="I25" s="644" t="s">
        <v>189</v>
      </c>
      <c r="J25" s="381" t="s">
        <v>3794</v>
      </c>
      <c r="K25" s="382"/>
      <c r="L25" s="645"/>
    </row>
    <row r="26" spans="1:12" ht="42" customHeight="1" x14ac:dyDescent="0.25">
      <c r="A26" s="647">
        <v>1</v>
      </c>
      <c r="B26" s="321">
        <v>19</v>
      </c>
      <c r="C26" s="291" t="s">
        <v>3657</v>
      </c>
      <c r="D26" s="321">
        <v>1982</v>
      </c>
      <c r="E26" s="334">
        <v>66156.66</v>
      </c>
      <c r="F26" s="334">
        <v>66156.66</v>
      </c>
      <c r="G26" s="390"/>
      <c r="H26" s="648"/>
      <c r="I26" s="649" t="s">
        <v>189</v>
      </c>
      <c r="J26" s="292" t="s">
        <v>3852</v>
      </c>
      <c r="K26" s="650"/>
      <c r="L26" s="651"/>
    </row>
    <row r="27" spans="1:12" ht="44.25" customHeight="1" x14ac:dyDescent="0.25">
      <c r="A27" s="647">
        <v>2</v>
      </c>
      <c r="B27" s="341">
        <v>21</v>
      </c>
      <c r="C27" s="291" t="s">
        <v>1783</v>
      </c>
      <c r="D27" s="341">
        <v>1991</v>
      </c>
      <c r="E27" s="342">
        <v>84956.21</v>
      </c>
      <c r="F27" s="342">
        <v>84956.21</v>
      </c>
      <c r="G27" s="390"/>
      <c r="H27" s="648"/>
      <c r="I27" s="649" t="s">
        <v>189</v>
      </c>
      <c r="J27" s="343" t="s">
        <v>3850</v>
      </c>
      <c r="K27" s="344"/>
      <c r="L27" s="651"/>
    </row>
    <row r="28" spans="1:12" ht="41.25" customHeight="1" x14ac:dyDescent="0.25">
      <c r="A28" s="647">
        <v>3</v>
      </c>
      <c r="B28" s="341">
        <v>27</v>
      </c>
      <c r="C28" s="345" t="s">
        <v>1788</v>
      </c>
      <c r="D28" s="346">
        <v>1999</v>
      </c>
      <c r="E28" s="342">
        <v>196416</v>
      </c>
      <c r="F28" s="342">
        <v>196416</v>
      </c>
      <c r="G28" s="652">
        <v>39406</v>
      </c>
      <c r="H28" s="648"/>
      <c r="I28" s="649" t="s">
        <v>189</v>
      </c>
      <c r="J28" s="343" t="s">
        <v>3851</v>
      </c>
      <c r="K28" s="344"/>
      <c r="L28" s="651"/>
    </row>
    <row r="29" spans="1:12" ht="38.450000000000003" customHeight="1" x14ac:dyDescent="0.25">
      <c r="A29" s="647">
        <v>4</v>
      </c>
      <c r="B29" s="348">
        <v>382</v>
      </c>
      <c r="C29" s="349" t="s">
        <v>3706</v>
      </c>
      <c r="D29" s="348">
        <v>2004</v>
      </c>
      <c r="E29" s="334">
        <v>172463.2</v>
      </c>
      <c r="F29" s="334">
        <v>172463.2</v>
      </c>
      <c r="G29" s="390"/>
      <c r="H29" s="350"/>
      <c r="I29" s="649" t="s">
        <v>189</v>
      </c>
      <c r="J29" s="351" t="s">
        <v>1785</v>
      </c>
      <c r="K29" s="352"/>
      <c r="L29" s="651"/>
    </row>
    <row r="30" spans="1:12" ht="50.25" customHeight="1" x14ac:dyDescent="0.25">
      <c r="A30" s="647">
        <v>5</v>
      </c>
      <c r="B30" s="348">
        <v>473</v>
      </c>
      <c r="C30" s="291" t="s">
        <v>1789</v>
      </c>
      <c r="D30" s="341">
        <v>2009</v>
      </c>
      <c r="E30" s="342">
        <v>353650.56</v>
      </c>
      <c r="F30" s="342">
        <v>353650.56</v>
      </c>
      <c r="G30" s="390"/>
      <c r="H30" s="292" t="s">
        <v>3174</v>
      </c>
      <c r="I30" s="649" t="s">
        <v>189</v>
      </c>
      <c r="J30" s="351" t="s">
        <v>1786</v>
      </c>
      <c r="K30" s="352"/>
      <c r="L30" s="651"/>
    </row>
    <row r="31" spans="1:12" ht="56.25" customHeight="1" x14ac:dyDescent="0.25">
      <c r="A31" s="647">
        <v>6</v>
      </c>
      <c r="B31" s="348">
        <v>451</v>
      </c>
      <c r="C31" s="349" t="s">
        <v>1784</v>
      </c>
      <c r="D31" s="348">
        <v>1989</v>
      </c>
      <c r="E31" s="334">
        <v>332607</v>
      </c>
      <c r="F31" s="334">
        <v>332607</v>
      </c>
      <c r="G31" s="652">
        <v>42384</v>
      </c>
      <c r="H31" s="343" t="s">
        <v>1791</v>
      </c>
      <c r="I31" s="649" t="s">
        <v>189</v>
      </c>
      <c r="J31" s="351" t="s">
        <v>1787</v>
      </c>
      <c r="K31" s="352"/>
      <c r="L31" s="651"/>
    </row>
    <row r="32" spans="1:12" ht="78" customHeight="1" x14ac:dyDescent="0.25">
      <c r="A32" s="647">
        <v>7</v>
      </c>
      <c r="B32" s="348">
        <v>436</v>
      </c>
      <c r="C32" s="349" t="s">
        <v>1790</v>
      </c>
      <c r="D32" s="348">
        <v>2006</v>
      </c>
      <c r="E32" s="334">
        <v>673200</v>
      </c>
      <c r="F32" s="334">
        <v>673200</v>
      </c>
      <c r="G32" s="390"/>
      <c r="H32" s="349" t="s">
        <v>1792</v>
      </c>
      <c r="I32" s="649" t="s">
        <v>189</v>
      </c>
      <c r="J32" s="353"/>
      <c r="K32" s="354"/>
      <c r="L32" s="651"/>
    </row>
    <row r="33" spans="1:12" ht="45.75" x14ac:dyDescent="0.25">
      <c r="A33" s="637">
        <v>8</v>
      </c>
      <c r="B33" s="293">
        <v>487</v>
      </c>
      <c r="C33" s="291" t="s">
        <v>3394</v>
      </c>
      <c r="D33" s="341">
        <v>2001</v>
      </c>
      <c r="E33" s="342">
        <v>334457.96000000002</v>
      </c>
      <c r="F33" s="342">
        <v>334457.96000000002</v>
      </c>
      <c r="G33" s="638">
        <v>41464</v>
      </c>
      <c r="H33" s="292" t="s">
        <v>3895</v>
      </c>
      <c r="I33" s="709" t="s">
        <v>189</v>
      </c>
      <c r="J33" s="639"/>
    </row>
    <row r="34" spans="1:12" ht="156.75" customHeight="1" x14ac:dyDescent="0.25">
      <c r="A34" s="647">
        <v>9</v>
      </c>
      <c r="B34" s="384">
        <v>2515</v>
      </c>
      <c r="C34" s="390" t="s">
        <v>3887</v>
      </c>
      <c r="D34" s="653">
        <v>2017</v>
      </c>
      <c r="E34" s="654">
        <v>3619000</v>
      </c>
      <c r="F34" s="654" t="s">
        <v>4169</v>
      </c>
      <c r="G34" s="390"/>
      <c r="H34" s="343" t="s">
        <v>3766</v>
      </c>
      <c r="I34" s="655" t="s">
        <v>189</v>
      </c>
      <c r="J34" s="353" t="s">
        <v>4045</v>
      </c>
      <c r="K34" s="354"/>
      <c r="L34" s="651"/>
    </row>
    <row r="35" spans="1:12" ht="14.45" customHeight="1" x14ac:dyDescent="0.25">
      <c r="A35" s="1093" t="s">
        <v>1793</v>
      </c>
      <c r="B35" s="1094"/>
      <c r="C35" s="1095"/>
      <c r="D35" s="659"/>
      <c r="E35" s="710">
        <f>SUM(E24:E34)</f>
        <v>6634296.5899999999</v>
      </c>
      <c r="F35" s="710">
        <f>SUM(F24:F34)</f>
        <v>3015296.59</v>
      </c>
      <c r="G35" s="659"/>
      <c r="H35" s="350"/>
      <c r="I35" s="422"/>
      <c r="J35" s="659"/>
    </row>
    <row r="36" spans="1:12" ht="24.6" customHeight="1" x14ac:dyDescent="0.25">
      <c r="A36" s="711"/>
      <c r="B36" s="712"/>
      <c r="C36" s="466" t="s">
        <v>3318</v>
      </c>
      <c r="D36" s="467">
        <v>2000</v>
      </c>
      <c r="E36" s="468">
        <v>332650.56</v>
      </c>
      <c r="F36" s="468">
        <v>332650.56</v>
      </c>
      <c r="G36" s="659"/>
      <c r="H36" s="704" t="s">
        <v>3311</v>
      </c>
      <c r="I36" s="422"/>
      <c r="J36" s="659"/>
    </row>
    <row r="37" spans="1:12" ht="24.6" customHeight="1" x14ac:dyDescent="0.25">
      <c r="A37" s="711"/>
      <c r="B37" s="712"/>
      <c r="C37" s="466" t="s">
        <v>3319</v>
      </c>
      <c r="D37" s="467">
        <v>1989</v>
      </c>
      <c r="E37" s="468">
        <v>90259.6</v>
      </c>
      <c r="F37" s="468">
        <v>90259.6</v>
      </c>
      <c r="G37" s="659"/>
      <c r="H37" s="704" t="s">
        <v>3312</v>
      </c>
      <c r="I37" s="422"/>
      <c r="J37" s="659"/>
    </row>
    <row r="38" spans="1:12" ht="30.75" customHeight="1" x14ac:dyDescent="0.25">
      <c r="A38" s="711"/>
      <c r="B38" s="712"/>
      <c r="C38" s="466" t="s">
        <v>3320</v>
      </c>
      <c r="D38" s="467">
        <v>1992</v>
      </c>
      <c r="E38" s="468">
        <v>125187</v>
      </c>
      <c r="F38" s="468">
        <v>125187</v>
      </c>
      <c r="G38" s="659"/>
      <c r="H38" s="704" t="s">
        <v>3313</v>
      </c>
      <c r="I38" s="422"/>
      <c r="J38" s="659"/>
    </row>
    <row r="39" spans="1:12" ht="42" customHeight="1" x14ac:dyDescent="0.25">
      <c r="A39" s="711"/>
      <c r="B39" s="712"/>
      <c r="C39" s="466" t="s">
        <v>3321</v>
      </c>
      <c r="D39" s="467">
        <v>2006</v>
      </c>
      <c r="E39" s="468">
        <v>332650.56</v>
      </c>
      <c r="F39" s="468">
        <v>332650.56</v>
      </c>
      <c r="G39" s="659"/>
      <c r="H39" s="704" t="s">
        <v>3314</v>
      </c>
      <c r="I39" s="422"/>
      <c r="J39" s="659"/>
    </row>
    <row r="40" spans="1:12" ht="22.9" customHeight="1" x14ac:dyDescent="0.25">
      <c r="A40" s="711"/>
      <c r="B40" s="712"/>
      <c r="C40" s="466" t="s">
        <v>3322</v>
      </c>
      <c r="D40" s="467">
        <v>1995</v>
      </c>
      <c r="E40" s="468">
        <v>201376</v>
      </c>
      <c r="F40" s="468">
        <v>201376</v>
      </c>
      <c r="G40" s="659"/>
      <c r="H40" s="704" t="s">
        <v>3315</v>
      </c>
      <c r="I40" s="422"/>
      <c r="J40" s="659"/>
    </row>
    <row r="41" spans="1:12" ht="22.15" customHeight="1" x14ac:dyDescent="0.25">
      <c r="A41" s="711"/>
      <c r="B41" s="712"/>
      <c r="C41" s="466" t="s">
        <v>3323</v>
      </c>
      <c r="D41" s="467">
        <v>1987</v>
      </c>
      <c r="E41" s="468">
        <v>32160</v>
      </c>
      <c r="F41" s="468">
        <v>32160</v>
      </c>
      <c r="G41" s="659"/>
      <c r="H41" s="704" t="s">
        <v>3316</v>
      </c>
      <c r="I41" s="422"/>
      <c r="J41" s="659"/>
    </row>
    <row r="42" spans="1:12" ht="25.9" customHeight="1" x14ac:dyDescent="0.25">
      <c r="A42" s="711"/>
      <c r="B42" s="712"/>
      <c r="C42" s="466" t="s">
        <v>3324</v>
      </c>
      <c r="D42" s="467">
        <v>2003</v>
      </c>
      <c r="E42" s="468">
        <v>19781.080000000002</v>
      </c>
      <c r="F42" s="468">
        <v>19781.080000000002</v>
      </c>
      <c r="G42" s="659"/>
      <c r="H42" s="704" t="s">
        <v>3317</v>
      </c>
      <c r="I42" s="422"/>
      <c r="J42" s="659"/>
    </row>
    <row r="43" spans="1:12" ht="25.15" customHeight="1" x14ac:dyDescent="0.25">
      <c r="A43" s="711"/>
      <c r="B43" s="712"/>
      <c r="C43" s="466" t="s">
        <v>3325</v>
      </c>
      <c r="D43" s="467">
        <v>1990</v>
      </c>
      <c r="E43" s="468">
        <v>44269.02</v>
      </c>
      <c r="F43" s="468">
        <v>44269.02</v>
      </c>
      <c r="G43" s="659"/>
      <c r="H43" s="704" t="s">
        <v>3316</v>
      </c>
      <c r="I43" s="422"/>
      <c r="J43" s="659"/>
    </row>
    <row r="44" spans="1:12" ht="75" customHeight="1" x14ac:dyDescent="0.25">
      <c r="A44" s="637">
        <v>10</v>
      </c>
      <c r="B44" s="420">
        <v>22</v>
      </c>
      <c r="C44" s="291" t="s">
        <v>3881</v>
      </c>
      <c r="D44" s="341">
        <v>2004</v>
      </c>
      <c r="E44" s="342">
        <v>640000</v>
      </c>
      <c r="F44" s="713">
        <v>640000</v>
      </c>
      <c r="G44" s="652">
        <v>42559</v>
      </c>
      <c r="H44" s="291" t="s">
        <v>3167</v>
      </c>
      <c r="I44" s="422" t="s">
        <v>1891</v>
      </c>
      <c r="J44" s="343" t="s">
        <v>3166</v>
      </c>
      <c r="K44" s="696"/>
    </row>
    <row r="45" spans="1:12" ht="27.75" customHeight="1" x14ac:dyDescent="0.25">
      <c r="A45" s="637">
        <v>11</v>
      </c>
      <c r="B45" s="377">
        <v>1122</v>
      </c>
      <c r="C45" s="349" t="s">
        <v>1913</v>
      </c>
      <c r="D45" s="348">
        <v>2006</v>
      </c>
      <c r="E45" s="334">
        <v>377385.28</v>
      </c>
      <c r="F45" s="334">
        <v>377385.28</v>
      </c>
      <c r="G45" s="658"/>
      <c r="H45" s="589">
        <v>38653</v>
      </c>
      <c r="I45" s="422" t="s">
        <v>1891</v>
      </c>
      <c r="J45" s="659"/>
    </row>
    <row r="46" spans="1:12" ht="25.5" customHeight="1" x14ac:dyDescent="0.25">
      <c r="A46" s="637">
        <v>12</v>
      </c>
      <c r="B46" s="377">
        <v>400</v>
      </c>
      <c r="C46" s="349" t="s">
        <v>1919</v>
      </c>
      <c r="D46" s="348">
        <v>2005</v>
      </c>
      <c r="E46" s="334">
        <v>260080</v>
      </c>
      <c r="F46" s="334">
        <v>260080</v>
      </c>
      <c r="G46" s="658"/>
      <c r="H46" s="149"/>
      <c r="I46" s="422" t="s">
        <v>1891</v>
      </c>
      <c r="J46" s="659"/>
    </row>
    <row r="47" spans="1:12" ht="28.5" customHeight="1" x14ac:dyDescent="0.25">
      <c r="A47" s="637">
        <v>13</v>
      </c>
      <c r="B47" s="377">
        <v>401</v>
      </c>
      <c r="C47" s="349" t="s">
        <v>1914</v>
      </c>
      <c r="D47" s="348">
        <v>2007</v>
      </c>
      <c r="E47" s="334">
        <v>325000</v>
      </c>
      <c r="F47" s="334">
        <v>325000</v>
      </c>
      <c r="G47" s="658"/>
      <c r="H47" s="149"/>
      <c r="I47" s="422" t="s">
        <v>1891</v>
      </c>
      <c r="J47" s="659"/>
    </row>
    <row r="48" spans="1:12" ht="26.25" customHeight="1" x14ac:dyDescent="0.25">
      <c r="A48" s="637">
        <v>14</v>
      </c>
      <c r="B48" s="377">
        <v>402</v>
      </c>
      <c r="C48" s="349" t="s">
        <v>1920</v>
      </c>
      <c r="D48" s="348">
        <v>1992</v>
      </c>
      <c r="E48" s="334">
        <v>53497.32</v>
      </c>
      <c r="F48" s="334">
        <v>53497.32</v>
      </c>
      <c r="G48" s="658"/>
      <c r="H48" s="149"/>
      <c r="I48" s="422" t="s">
        <v>1891</v>
      </c>
      <c r="J48" s="659"/>
    </row>
    <row r="49" spans="1:10" ht="37.5" customHeight="1" x14ac:dyDescent="0.25">
      <c r="A49" s="637">
        <v>15</v>
      </c>
      <c r="B49" s="377">
        <v>403</v>
      </c>
      <c r="C49" s="349" t="s">
        <v>1915</v>
      </c>
      <c r="D49" s="348">
        <v>2011</v>
      </c>
      <c r="E49" s="334">
        <v>987000</v>
      </c>
      <c r="F49" s="334">
        <v>987000</v>
      </c>
      <c r="G49" s="658"/>
      <c r="H49" s="149"/>
      <c r="I49" s="422" t="s">
        <v>1891</v>
      </c>
      <c r="J49" s="659"/>
    </row>
    <row r="50" spans="1:10" ht="29.25" customHeight="1" x14ac:dyDescent="0.25">
      <c r="A50" s="637">
        <v>16</v>
      </c>
      <c r="B50" s="377">
        <v>404</v>
      </c>
      <c r="C50" s="349" t="s">
        <v>1921</v>
      </c>
      <c r="D50" s="348">
        <v>1997</v>
      </c>
      <c r="E50" s="334">
        <v>209212.79999999999</v>
      </c>
      <c r="F50" s="334">
        <v>209212.79999999999</v>
      </c>
      <c r="G50" s="658"/>
      <c r="H50" s="149" t="s">
        <v>1918</v>
      </c>
      <c r="I50" s="422" t="s">
        <v>1891</v>
      </c>
      <c r="J50" s="659"/>
    </row>
    <row r="51" spans="1:10" ht="29.25" customHeight="1" x14ac:dyDescent="0.25">
      <c r="A51" s="637">
        <v>17</v>
      </c>
      <c r="B51" s="377">
        <v>1863</v>
      </c>
      <c r="C51" s="349" t="s">
        <v>1917</v>
      </c>
      <c r="D51" s="348">
        <v>2016</v>
      </c>
      <c r="E51" s="334">
        <v>150000</v>
      </c>
      <c r="F51" s="334">
        <v>95000</v>
      </c>
      <c r="G51" s="656"/>
      <c r="H51" s="656"/>
      <c r="I51" s="422" t="s">
        <v>1891</v>
      </c>
      <c r="J51" s="657"/>
    </row>
    <row r="52" spans="1:10" ht="66" customHeight="1" x14ac:dyDescent="0.25">
      <c r="A52" s="637">
        <v>18</v>
      </c>
      <c r="B52" s="377">
        <v>2577</v>
      </c>
      <c r="C52" s="349" t="s">
        <v>4065</v>
      </c>
      <c r="D52" s="348">
        <v>2017</v>
      </c>
      <c r="E52" s="334">
        <v>1001000</v>
      </c>
      <c r="F52" s="334">
        <v>0</v>
      </c>
      <c r="G52" s="714">
        <v>43692</v>
      </c>
      <c r="H52" s="422" t="s">
        <v>4066</v>
      </c>
      <c r="I52" s="422" t="s">
        <v>1891</v>
      </c>
      <c r="J52" s="657"/>
    </row>
    <row r="53" spans="1:10" ht="14.45" customHeight="1" x14ac:dyDescent="0.25">
      <c r="A53" s="1070" t="s">
        <v>1922</v>
      </c>
      <c r="B53" s="1071"/>
      <c r="C53" s="1072"/>
      <c r="D53" s="715"/>
      <c r="E53" s="716">
        <f>SUM(E44:E51)</f>
        <v>3002175.4</v>
      </c>
      <c r="F53" s="716">
        <f>SUM(F44:F51)</f>
        <v>2947175.4</v>
      </c>
      <c r="G53" s="685"/>
      <c r="H53" s="685"/>
      <c r="I53" s="657"/>
      <c r="J53" s="657"/>
    </row>
    <row r="54" spans="1:10" ht="55.5" customHeight="1" x14ac:dyDescent="0.25">
      <c r="A54" s="420"/>
      <c r="B54" s="717">
        <v>382</v>
      </c>
      <c r="C54" s="466" t="s">
        <v>3326</v>
      </c>
      <c r="D54" s="467">
        <v>2004</v>
      </c>
      <c r="E54" s="468">
        <v>172463.2</v>
      </c>
      <c r="F54" s="468">
        <v>172463.2</v>
      </c>
      <c r="G54" s="652"/>
      <c r="H54" s="467" t="s">
        <v>3327</v>
      </c>
      <c r="I54" s="467" t="s">
        <v>189</v>
      </c>
      <c r="J54" s="718"/>
    </row>
    <row r="55" spans="1:10" ht="14.45" customHeight="1" x14ac:dyDescent="0.25">
      <c r="A55" s="1073" t="s">
        <v>1929</v>
      </c>
      <c r="B55" s="1096"/>
      <c r="C55" s="1096"/>
      <c r="D55" s="1097"/>
      <c r="E55" s="716"/>
      <c r="F55" s="716"/>
      <c r="G55" s="685"/>
      <c r="H55" s="685"/>
      <c r="I55" s="657"/>
      <c r="J55" s="657"/>
    </row>
    <row r="56" spans="1:10" ht="38.25" customHeight="1" x14ac:dyDescent="0.25">
      <c r="A56" s="420">
        <v>19</v>
      </c>
      <c r="B56" s="385" t="s">
        <v>3658</v>
      </c>
      <c r="C56" s="349" t="s">
        <v>4046</v>
      </c>
      <c r="D56" s="348">
        <v>2010</v>
      </c>
      <c r="E56" s="334">
        <v>579742</v>
      </c>
      <c r="F56" s="334">
        <v>579742</v>
      </c>
      <c r="G56" s="719">
        <v>40443</v>
      </c>
      <c r="H56" s="348" t="s">
        <v>1933</v>
      </c>
      <c r="I56" s="291" t="s">
        <v>3905</v>
      </c>
      <c r="J56" s="639"/>
    </row>
    <row r="57" spans="1:10" ht="36.6" customHeight="1" x14ac:dyDescent="0.25">
      <c r="A57" s="420">
        <v>20</v>
      </c>
      <c r="B57" s="420">
        <v>2520</v>
      </c>
      <c r="C57" s="720" t="s">
        <v>1932</v>
      </c>
      <c r="D57" s="653">
        <v>2010</v>
      </c>
      <c r="E57" s="721">
        <v>184000</v>
      </c>
      <c r="F57" s="721">
        <v>106800</v>
      </c>
      <c r="G57" s="652">
        <v>42999</v>
      </c>
      <c r="H57" s="655" t="s">
        <v>3659</v>
      </c>
      <c r="I57" s="291" t="s">
        <v>3905</v>
      </c>
      <c r="J57" s="718"/>
    </row>
    <row r="58" spans="1:10" ht="23.25" customHeight="1" x14ac:dyDescent="0.25">
      <c r="A58" s="1092" t="s">
        <v>2586</v>
      </c>
      <c r="B58" s="1081"/>
      <c r="C58" s="1082"/>
      <c r="D58" s="639"/>
      <c r="E58" s="722">
        <f>SUM(E56:E57)</f>
        <v>763742</v>
      </c>
      <c r="F58" s="722">
        <f>SUM(F56:F57)</f>
        <v>686542</v>
      </c>
      <c r="G58" s="639"/>
      <c r="H58" s="639"/>
      <c r="I58" s="639"/>
      <c r="J58" s="639"/>
    </row>
    <row r="59" spans="1:10" ht="81" customHeight="1" x14ac:dyDescent="0.25">
      <c r="A59" s="723"/>
      <c r="B59" s="724"/>
      <c r="C59" s="466" t="s">
        <v>3344</v>
      </c>
      <c r="D59" s="467">
        <v>1996</v>
      </c>
      <c r="E59" s="468">
        <v>94182</v>
      </c>
      <c r="F59" s="468">
        <v>94182</v>
      </c>
      <c r="G59" s="469" t="s">
        <v>3350</v>
      </c>
      <c r="H59" s="466" t="s">
        <v>3347</v>
      </c>
      <c r="I59" s="639"/>
      <c r="J59" s="639"/>
    </row>
    <row r="60" spans="1:10" ht="65.25" customHeight="1" x14ac:dyDescent="0.25">
      <c r="A60" s="723"/>
      <c r="B60" s="509" t="s">
        <v>3353</v>
      </c>
      <c r="C60" s="466" t="s">
        <v>3345</v>
      </c>
      <c r="D60" s="467">
        <v>2006</v>
      </c>
      <c r="E60" s="468">
        <v>653722</v>
      </c>
      <c r="F60" s="468">
        <v>653722</v>
      </c>
      <c r="G60" s="469" t="s">
        <v>3351</v>
      </c>
      <c r="H60" s="466" t="s">
        <v>3348</v>
      </c>
      <c r="I60" s="639"/>
      <c r="J60" s="639"/>
    </row>
    <row r="61" spans="1:10" ht="72.75" customHeight="1" x14ac:dyDescent="0.25">
      <c r="A61" s="723"/>
      <c r="B61" s="725" t="s">
        <v>3354</v>
      </c>
      <c r="C61" s="466" t="s">
        <v>3346</v>
      </c>
      <c r="D61" s="467">
        <v>2006</v>
      </c>
      <c r="E61" s="468">
        <v>673200</v>
      </c>
      <c r="F61" s="468">
        <v>673200</v>
      </c>
      <c r="G61" s="469" t="s">
        <v>3352</v>
      </c>
      <c r="H61" s="466" t="s">
        <v>3349</v>
      </c>
      <c r="I61" s="639"/>
      <c r="J61" s="639"/>
    </row>
    <row r="62" spans="1:10" ht="36.75" x14ac:dyDescent="0.25">
      <c r="A62" s="637">
        <v>21</v>
      </c>
      <c r="B62" s="385" t="s">
        <v>3355</v>
      </c>
      <c r="C62" s="349" t="s">
        <v>1994</v>
      </c>
      <c r="D62" s="348" t="s">
        <v>3164</v>
      </c>
      <c r="E62" s="334">
        <v>106880</v>
      </c>
      <c r="F62" s="334">
        <v>106880</v>
      </c>
      <c r="G62" s="639"/>
      <c r="H62" s="149"/>
      <c r="I62" s="422" t="s">
        <v>1990</v>
      </c>
      <c r="J62" s="639"/>
    </row>
    <row r="63" spans="1:10" ht="60.75" x14ac:dyDescent="0.25">
      <c r="A63" s="637">
        <v>22</v>
      </c>
      <c r="B63" s="385" t="s">
        <v>3356</v>
      </c>
      <c r="C63" s="349" t="s">
        <v>1995</v>
      </c>
      <c r="D63" s="348">
        <v>2008</v>
      </c>
      <c r="E63" s="334">
        <v>500000</v>
      </c>
      <c r="F63" s="334">
        <v>500000</v>
      </c>
      <c r="G63" s="726">
        <v>40211</v>
      </c>
      <c r="H63" s="149" t="s">
        <v>1997</v>
      </c>
      <c r="I63" s="422" t="s">
        <v>1990</v>
      </c>
      <c r="J63" s="639"/>
    </row>
    <row r="64" spans="1:10" ht="120.75" x14ac:dyDescent="0.25">
      <c r="A64" s="637">
        <v>23</v>
      </c>
      <c r="B64" s="385" t="s">
        <v>3357</v>
      </c>
      <c r="C64" s="349" t="s">
        <v>1996</v>
      </c>
      <c r="D64" s="348">
        <v>2015</v>
      </c>
      <c r="E64" s="334">
        <v>1553310</v>
      </c>
      <c r="F64" s="334">
        <v>887605.92</v>
      </c>
      <c r="G64" s="726">
        <v>42163</v>
      </c>
      <c r="H64" s="149" t="s">
        <v>1998</v>
      </c>
      <c r="I64" s="422" t="s">
        <v>1990</v>
      </c>
      <c r="J64" s="639"/>
    </row>
    <row r="65" spans="1:10" ht="14.45" customHeight="1" x14ac:dyDescent="0.25">
      <c r="A65" s="1070" t="s">
        <v>1999</v>
      </c>
      <c r="B65" s="1071"/>
      <c r="C65" s="1072"/>
      <c r="D65" s="639"/>
      <c r="E65" s="727">
        <f>SUM(E62:E64)</f>
        <v>2160190</v>
      </c>
      <c r="F65" s="727">
        <f>SUM(F62:F64)</f>
        <v>1494485.92</v>
      </c>
      <c r="G65" s="639"/>
      <c r="H65" s="639"/>
      <c r="I65" s="639"/>
      <c r="J65" s="639"/>
    </row>
    <row r="66" spans="1:10" ht="72.75" x14ac:dyDescent="0.25">
      <c r="A66" s="637">
        <v>24</v>
      </c>
      <c r="B66" s="358">
        <v>414</v>
      </c>
      <c r="C66" s="349" t="s">
        <v>3359</v>
      </c>
      <c r="D66" s="348">
        <v>2009</v>
      </c>
      <c r="E66" s="334">
        <v>960000</v>
      </c>
      <c r="F66" s="334">
        <v>960000</v>
      </c>
      <c r="G66" s="638">
        <v>40045</v>
      </c>
      <c r="H66" s="444" t="s">
        <v>2065</v>
      </c>
      <c r="I66" s="422" t="s">
        <v>2032</v>
      </c>
      <c r="J66" s="639"/>
    </row>
    <row r="67" spans="1:10" ht="72.75" x14ac:dyDescent="0.25">
      <c r="A67" s="637">
        <v>25</v>
      </c>
      <c r="B67" s="358">
        <v>415</v>
      </c>
      <c r="C67" s="349" t="s">
        <v>3360</v>
      </c>
      <c r="D67" s="348">
        <v>2009</v>
      </c>
      <c r="E67" s="334">
        <v>1036000</v>
      </c>
      <c r="F67" s="334">
        <v>1036000</v>
      </c>
      <c r="G67" s="638">
        <v>40161</v>
      </c>
      <c r="H67" s="444" t="s">
        <v>2041</v>
      </c>
      <c r="I67" s="422" t="s">
        <v>2032</v>
      </c>
      <c r="J67" s="639"/>
    </row>
    <row r="68" spans="1:10" ht="14.45" customHeight="1" x14ac:dyDescent="0.25">
      <c r="A68" s="1080" t="s">
        <v>3165</v>
      </c>
      <c r="B68" s="1081"/>
      <c r="C68" s="1082"/>
      <c r="D68" s="639"/>
      <c r="E68" s="728">
        <f>SUM(E66:E67)</f>
        <v>1996000</v>
      </c>
      <c r="F68" s="728">
        <f>SUM(F66:F67)</f>
        <v>1996000</v>
      </c>
      <c r="G68" s="346"/>
      <c r="H68" s="639"/>
      <c r="I68" s="639"/>
      <c r="J68" s="639"/>
    </row>
    <row r="69" spans="1:10" ht="48.6" customHeight="1" x14ac:dyDescent="0.25">
      <c r="A69" s="729"/>
      <c r="B69" s="730">
        <v>421</v>
      </c>
      <c r="C69" s="466" t="s">
        <v>3361</v>
      </c>
      <c r="D69" s="467">
        <v>2007</v>
      </c>
      <c r="E69" s="468">
        <v>855452</v>
      </c>
      <c r="F69" s="468">
        <v>855452</v>
      </c>
      <c r="G69" s="731" t="s">
        <v>3363</v>
      </c>
      <c r="H69" s="466" t="s">
        <v>3362</v>
      </c>
      <c r="I69" s="639"/>
      <c r="J69" s="639"/>
    </row>
    <row r="70" spans="1:10" ht="72.75" x14ac:dyDescent="0.25">
      <c r="A70" s="637">
        <v>26</v>
      </c>
      <c r="B70" s="420">
        <v>420</v>
      </c>
      <c r="C70" s="349" t="s">
        <v>2048</v>
      </c>
      <c r="D70" s="348">
        <v>2009</v>
      </c>
      <c r="E70" s="334">
        <v>1036000</v>
      </c>
      <c r="F70" s="334">
        <v>1036000</v>
      </c>
      <c r="G70" s="638">
        <v>40161</v>
      </c>
      <c r="H70" s="149" t="s">
        <v>2069</v>
      </c>
      <c r="I70" s="422" t="s">
        <v>2046</v>
      </c>
      <c r="J70" s="639"/>
    </row>
    <row r="71" spans="1:10" ht="120.75" x14ac:dyDescent="0.25">
      <c r="A71" s="637">
        <v>27</v>
      </c>
      <c r="B71" s="420">
        <v>1194</v>
      </c>
      <c r="C71" s="349" t="s">
        <v>2049</v>
      </c>
      <c r="D71" s="348">
        <v>2015</v>
      </c>
      <c r="E71" s="334">
        <v>1553310</v>
      </c>
      <c r="F71" s="732">
        <v>887605.92</v>
      </c>
      <c r="G71" s="733">
        <v>42163</v>
      </c>
      <c r="H71" s="149" t="s">
        <v>2070</v>
      </c>
      <c r="I71" s="422" t="s">
        <v>2046</v>
      </c>
      <c r="J71" s="639"/>
    </row>
    <row r="72" spans="1:10" x14ac:dyDescent="0.25">
      <c r="A72" s="1080" t="s">
        <v>2047</v>
      </c>
      <c r="B72" s="1081"/>
      <c r="C72" s="1082"/>
      <c r="D72" s="639"/>
      <c r="E72" s="728">
        <f>SUM(E70:E71)</f>
        <v>2589310</v>
      </c>
      <c r="F72" s="728">
        <f>SUM(F70:F71)</f>
        <v>1923605.92</v>
      </c>
      <c r="G72" s="639"/>
      <c r="H72" s="734"/>
      <c r="I72" s="639"/>
      <c r="J72" s="639"/>
    </row>
    <row r="73" spans="1:10" ht="34.5" x14ac:dyDescent="0.25">
      <c r="A73" s="735"/>
      <c r="B73" s="735"/>
      <c r="C73" s="466" t="s">
        <v>3366</v>
      </c>
      <c r="D73" s="467">
        <v>2004</v>
      </c>
      <c r="E73" s="468">
        <v>34750</v>
      </c>
      <c r="F73" s="468">
        <v>34750</v>
      </c>
      <c r="G73" s="736">
        <v>2012</v>
      </c>
      <c r="H73" s="466" t="s">
        <v>3367</v>
      </c>
      <c r="I73" s="639"/>
      <c r="J73" s="639"/>
    </row>
    <row r="74" spans="1:10" ht="72.75" x14ac:dyDescent="0.25">
      <c r="A74" s="637">
        <v>28</v>
      </c>
      <c r="B74" s="293">
        <v>426</v>
      </c>
      <c r="C74" s="349" t="s">
        <v>3364</v>
      </c>
      <c r="D74" s="348">
        <v>2008</v>
      </c>
      <c r="E74" s="334">
        <v>865000</v>
      </c>
      <c r="F74" s="334">
        <v>865000</v>
      </c>
      <c r="G74" s="638">
        <v>39681</v>
      </c>
      <c r="H74" s="149" t="s">
        <v>2074</v>
      </c>
      <c r="I74" s="422" t="s">
        <v>2060</v>
      </c>
      <c r="J74" s="639"/>
    </row>
    <row r="75" spans="1:10" ht="72.75" x14ac:dyDescent="0.25">
      <c r="A75" s="637">
        <v>29</v>
      </c>
      <c r="B75" s="293">
        <v>427</v>
      </c>
      <c r="C75" s="349" t="s">
        <v>3365</v>
      </c>
      <c r="D75" s="348">
        <v>2009</v>
      </c>
      <c r="E75" s="334">
        <v>1036000</v>
      </c>
      <c r="F75" s="334">
        <v>1036000</v>
      </c>
      <c r="G75" s="638">
        <v>40161</v>
      </c>
      <c r="H75" s="149" t="s">
        <v>2075</v>
      </c>
      <c r="I75" s="422" t="s">
        <v>2060</v>
      </c>
      <c r="J75" s="639"/>
    </row>
    <row r="76" spans="1:10" x14ac:dyDescent="0.25">
      <c r="A76" s="1079" t="s">
        <v>2071</v>
      </c>
      <c r="B76" s="1074"/>
      <c r="C76" s="1074"/>
      <c r="D76" s="1075"/>
      <c r="E76" s="728">
        <f>SUM(E74:E75)</f>
        <v>1901000</v>
      </c>
      <c r="F76" s="728">
        <f>SUM(F74:F75)</f>
        <v>1901000</v>
      </c>
      <c r="G76" s="639"/>
      <c r="H76" s="639"/>
      <c r="I76" s="639"/>
      <c r="J76" s="639"/>
    </row>
    <row r="77" spans="1:10" ht="72.75" x14ac:dyDescent="0.25">
      <c r="A77" s="637">
        <v>30</v>
      </c>
      <c r="B77" s="358">
        <v>440</v>
      </c>
      <c r="C77" s="349" t="s">
        <v>2085</v>
      </c>
      <c r="D77" s="348">
        <v>2009</v>
      </c>
      <c r="E77" s="334">
        <v>1036000</v>
      </c>
      <c r="F77" s="334">
        <v>1036000</v>
      </c>
      <c r="G77" s="638">
        <v>40161</v>
      </c>
      <c r="H77" s="444" t="s">
        <v>2088</v>
      </c>
      <c r="I77" s="422" t="s">
        <v>2079</v>
      </c>
      <c r="J77" s="639"/>
    </row>
    <row r="78" spans="1:10" ht="72.75" x14ac:dyDescent="0.25">
      <c r="A78" s="637">
        <v>31</v>
      </c>
      <c r="B78" s="358">
        <v>441</v>
      </c>
      <c r="C78" s="349" t="s">
        <v>2086</v>
      </c>
      <c r="D78" s="348">
        <v>2010</v>
      </c>
      <c r="E78" s="334">
        <v>1036000</v>
      </c>
      <c r="F78" s="334">
        <v>1036000</v>
      </c>
      <c r="G78" s="638">
        <v>40162</v>
      </c>
      <c r="H78" s="444" t="s">
        <v>2087</v>
      </c>
      <c r="I78" s="422" t="s">
        <v>2079</v>
      </c>
      <c r="J78" s="639"/>
    </row>
    <row r="79" spans="1:10" x14ac:dyDescent="0.25">
      <c r="A79" s="1079" t="s">
        <v>2083</v>
      </c>
      <c r="B79" s="1074"/>
      <c r="C79" s="1074"/>
      <c r="D79" s="1075"/>
      <c r="E79" s="737">
        <f>SUM(E24:E78)</f>
        <v>44828531</v>
      </c>
      <c r="F79" s="737">
        <f>SUM(F24:F78)</f>
        <v>33662314.68</v>
      </c>
      <c r="G79" s="638"/>
      <c r="H79" s="444"/>
      <c r="I79" s="639"/>
      <c r="J79" s="639"/>
    </row>
    <row r="80" spans="1:10" ht="23.45" customHeight="1" x14ac:dyDescent="0.25">
      <c r="A80" s="738"/>
      <c r="B80" s="739"/>
      <c r="C80" s="466" t="s">
        <v>3368</v>
      </c>
      <c r="D80" s="467">
        <v>1991</v>
      </c>
      <c r="E80" s="468">
        <v>182595</v>
      </c>
      <c r="F80" s="468">
        <v>182595</v>
      </c>
      <c r="G80" s="740">
        <v>39798</v>
      </c>
      <c r="H80" s="466" t="s">
        <v>3369</v>
      </c>
      <c r="I80" s="467"/>
      <c r="J80" s="736"/>
    </row>
    <row r="81" spans="1:10" ht="18.75" customHeight="1" x14ac:dyDescent="0.25">
      <c r="A81" s="637">
        <v>32</v>
      </c>
      <c r="B81" s="358">
        <v>445</v>
      </c>
      <c r="C81" s="349" t="s">
        <v>2103</v>
      </c>
      <c r="D81" s="348">
        <v>1990</v>
      </c>
      <c r="E81" s="334">
        <v>82000</v>
      </c>
      <c r="F81" s="334">
        <v>82000</v>
      </c>
      <c r="G81" s="639"/>
      <c r="H81" s="639"/>
      <c r="I81" s="422" t="s">
        <v>2092</v>
      </c>
      <c r="J81" s="639"/>
    </row>
    <row r="82" spans="1:10" ht="23.25" customHeight="1" x14ac:dyDescent="0.25">
      <c r="A82" s="637">
        <v>33</v>
      </c>
      <c r="B82" s="358">
        <v>446</v>
      </c>
      <c r="C82" s="349" t="s">
        <v>2104</v>
      </c>
      <c r="D82" s="348">
        <v>1998</v>
      </c>
      <c r="E82" s="334">
        <v>44891</v>
      </c>
      <c r="F82" s="334">
        <v>44891</v>
      </c>
      <c r="G82" s="639"/>
      <c r="H82" s="639"/>
      <c r="I82" s="422" t="s">
        <v>2092</v>
      </c>
      <c r="J82" s="639"/>
    </row>
    <row r="83" spans="1:10" x14ac:dyDescent="0.25">
      <c r="A83" s="1079" t="s">
        <v>2102</v>
      </c>
      <c r="B83" s="1074"/>
      <c r="C83" s="1074"/>
      <c r="D83" s="1075"/>
      <c r="E83" s="722">
        <f>SUM(E81:E82)</f>
        <v>126891</v>
      </c>
      <c r="F83" s="722">
        <f>SUM(F81:F82)</f>
        <v>126891</v>
      </c>
      <c r="G83" s="639"/>
      <c r="H83" s="467"/>
      <c r="I83" s="639"/>
      <c r="J83" s="639"/>
    </row>
    <row r="84" spans="1:10" ht="27.75" customHeight="1" x14ac:dyDescent="0.25">
      <c r="A84" s="741"/>
      <c r="B84" s="741"/>
      <c r="C84" s="466" t="s">
        <v>2084</v>
      </c>
      <c r="D84" s="467">
        <v>1983</v>
      </c>
      <c r="E84" s="468">
        <v>46912</v>
      </c>
      <c r="F84" s="468">
        <v>46912</v>
      </c>
      <c r="G84" s="742">
        <v>40280</v>
      </c>
      <c r="H84" s="466" t="s">
        <v>3372</v>
      </c>
      <c r="I84" s="697"/>
      <c r="J84" s="639"/>
    </row>
    <row r="85" spans="1:10" ht="23.25" x14ac:dyDescent="0.25">
      <c r="A85" s="741"/>
      <c r="B85" s="741"/>
      <c r="C85" s="466" t="s">
        <v>3370</v>
      </c>
      <c r="D85" s="467">
        <v>1988</v>
      </c>
      <c r="E85" s="468">
        <v>12455</v>
      </c>
      <c r="F85" s="468">
        <v>12455</v>
      </c>
      <c r="G85" s="742">
        <v>40170</v>
      </c>
      <c r="H85" s="701" t="s">
        <v>3373</v>
      </c>
      <c r="I85" s="697"/>
      <c r="J85" s="639"/>
    </row>
    <row r="86" spans="1:10" ht="34.5" x14ac:dyDescent="0.25">
      <c r="A86" s="741"/>
      <c r="B86" s="743">
        <v>451</v>
      </c>
      <c r="C86" s="466" t="s">
        <v>3371</v>
      </c>
      <c r="D86" s="467">
        <v>1989</v>
      </c>
      <c r="E86" s="468">
        <v>332607</v>
      </c>
      <c r="F86" s="468">
        <v>332607</v>
      </c>
      <c r="G86" s="742">
        <v>42384</v>
      </c>
      <c r="H86" s="473" t="s">
        <v>3374</v>
      </c>
      <c r="I86" s="697" t="s">
        <v>189</v>
      </c>
      <c r="J86" s="639"/>
    </row>
    <row r="87" spans="1:10" x14ac:dyDescent="0.25">
      <c r="A87" s="1079" t="s">
        <v>3808</v>
      </c>
      <c r="B87" s="1074"/>
      <c r="C87" s="1074"/>
      <c r="D87" s="1075"/>
      <c r="E87" s="722">
        <f>SUM(E89)</f>
        <v>264752</v>
      </c>
      <c r="F87" s="722">
        <f>SUM(F89)</f>
        <v>264752</v>
      </c>
      <c r="G87" s="639"/>
      <c r="H87" s="639"/>
      <c r="I87" s="639"/>
      <c r="J87" s="639"/>
    </row>
    <row r="88" spans="1:10" ht="45.75" x14ac:dyDescent="0.25">
      <c r="A88" s="738"/>
      <c r="B88" s="738"/>
      <c r="C88" s="473" t="s">
        <v>3375</v>
      </c>
      <c r="D88" s="692">
        <v>1991</v>
      </c>
      <c r="E88" s="693">
        <v>56586</v>
      </c>
      <c r="F88" s="693">
        <v>56586</v>
      </c>
      <c r="G88" s="736"/>
      <c r="H88" s="473" t="s">
        <v>3376</v>
      </c>
      <c r="I88" s="736"/>
      <c r="J88" s="736"/>
    </row>
    <row r="89" spans="1:10" ht="45.75" x14ac:dyDescent="0.25">
      <c r="A89" s="647">
        <v>34</v>
      </c>
      <c r="B89" s="348">
        <v>452</v>
      </c>
      <c r="C89" s="349" t="s">
        <v>2136</v>
      </c>
      <c r="D89" s="348">
        <v>1990</v>
      </c>
      <c r="E89" s="334">
        <v>264752</v>
      </c>
      <c r="F89" s="334">
        <v>264752</v>
      </c>
      <c r="G89" s="639"/>
      <c r="H89" s="292" t="s">
        <v>4134</v>
      </c>
      <c r="I89" s="422" t="s">
        <v>2141</v>
      </c>
      <c r="J89" s="639"/>
    </row>
    <row r="90" spans="1:10" ht="57" customHeight="1" x14ac:dyDescent="0.25">
      <c r="A90" s="637">
        <v>35</v>
      </c>
      <c r="B90" s="293">
        <v>457</v>
      </c>
      <c r="C90" s="291" t="s">
        <v>2144</v>
      </c>
      <c r="D90" s="341">
        <v>2008</v>
      </c>
      <c r="E90" s="342">
        <v>865000</v>
      </c>
      <c r="F90" s="342">
        <v>865000</v>
      </c>
      <c r="G90" s="639"/>
      <c r="H90" s="292" t="s">
        <v>2145</v>
      </c>
      <c r="I90" s="422" t="s">
        <v>2141</v>
      </c>
      <c r="J90" s="639"/>
    </row>
    <row r="91" spans="1:10" ht="101.25" customHeight="1" x14ac:dyDescent="0.25">
      <c r="A91" s="637">
        <v>36</v>
      </c>
      <c r="B91" s="293">
        <v>1862</v>
      </c>
      <c r="C91" s="349" t="s">
        <v>3173</v>
      </c>
      <c r="D91" s="348">
        <v>2017</v>
      </c>
      <c r="E91" s="334">
        <v>1716352.71</v>
      </c>
      <c r="F91" s="334" t="s">
        <v>4184</v>
      </c>
      <c r="G91" s="638">
        <v>42821</v>
      </c>
      <c r="H91" s="291" t="s">
        <v>2146</v>
      </c>
      <c r="I91" s="422" t="s">
        <v>2141</v>
      </c>
      <c r="J91" s="639"/>
    </row>
    <row r="92" spans="1:10" ht="101.25" customHeight="1" x14ac:dyDescent="0.25">
      <c r="A92" s="637">
        <v>37</v>
      </c>
      <c r="B92" s="293">
        <v>2562</v>
      </c>
      <c r="C92" s="349" t="s">
        <v>4019</v>
      </c>
      <c r="D92" s="348">
        <v>2019</v>
      </c>
      <c r="E92" s="334">
        <v>1955188.89</v>
      </c>
      <c r="F92" s="334">
        <v>0</v>
      </c>
      <c r="G92" s="638">
        <v>43824</v>
      </c>
      <c r="H92" s="291" t="s">
        <v>4182</v>
      </c>
      <c r="I92" s="422" t="s">
        <v>2141</v>
      </c>
      <c r="J92" s="639"/>
    </row>
    <row r="93" spans="1:10" x14ac:dyDescent="0.25">
      <c r="A93" s="1080" t="s">
        <v>2142</v>
      </c>
      <c r="B93" s="1081"/>
      <c r="C93" s="1082"/>
      <c r="D93" s="639"/>
      <c r="E93" s="722">
        <f>SUM(E90:E92)</f>
        <v>4536541.5999999996</v>
      </c>
      <c r="F93" s="722">
        <f>SUM(F90:F92)</f>
        <v>865000</v>
      </c>
      <c r="G93" s="639"/>
      <c r="H93" s="639"/>
      <c r="I93" s="639"/>
      <c r="J93" s="639"/>
    </row>
    <row r="94" spans="1:10" ht="34.5" x14ac:dyDescent="0.25">
      <c r="A94" s="744"/>
      <c r="B94" s="739"/>
      <c r="C94" s="473" t="s">
        <v>3377</v>
      </c>
      <c r="D94" s="692">
        <v>1995</v>
      </c>
      <c r="E94" s="693">
        <v>16352</v>
      </c>
      <c r="F94" s="693">
        <v>16352</v>
      </c>
      <c r="G94" s="740">
        <v>39800</v>
      </c>
      <c r="H94" s="473" t="s">
        <v>3378</v>
      </c>
      <c r="I94" s="736"/>
      <c r="J94" s="639"/>
    </row>
    <row r="95" spans="1:10" s="646" customFormat="1" ht="54" customHeight="1" x14ac:dyDescent="0.25">
      <c r="A95" s="706"/>
      <c r="B95" s="660">
        <v>482</v>
      </c>
      <c r="C95" s="745" t="s">
        <v>2196</v>
      </c>
      <c r="D95" s="427">
        <v>1993</v>
      </c>
      <c r="E95" s="746">
        <v>18581</v>
      </c>
      <c r="F95" s="746">
        <v>18581</v>
      </c>
      <c r="G95" s="708"/>
      <c r="H95" s="473" t="s">
        <v>4047</v>
      </c>
      <c r="I95" s="666"/>
      <c r="J95" s="708"/>
    </row>
    <row r="96" spans="1:10" ht="24.75" x14ac:dyDescent="0.25">
      <c r="A96" s="637">
        <v>38</v>
      </c>
      <c r="B96" s="420">
        <v>481</v>
      </c>
      <c r="C96" s="291" t="s">
        <v>2195</v>
      </c>
      <c r="D96" s="341">
        <v>1984</v>
      </c>
      <c r="E96" s="342">
        <v>107548</v>
      </c>
      <c r="F96" s="342">
        <v>107548</v>
      </c>
      <c r="G96" s="639"/>
      <c r="H96" s="292"/>
      <c r="I96" s="422" t="s">
        <v>2186</v>
      </c>
      <c r="J96" s="639"/>
    </row>
    <row r="97" spans="1:10" ht="120.75" x14ac:dyDescent="0.25">
      <c r="A97" s="637">
        <v>39</v>
      </c>
      <c r="B97" s="420">
        <v>2496</v>
      </c>
      <c r="C97" s="349" t="s">
        <v>3172</v>
      </c>
      <c r="D97" s="348">
        <v>2017</v>
      </c>
      <c r="E97" s="334">
        <v>1165000</v>
      </c>
      <c r="F97" s="747" t="s">
        <v>4219</v>
      </c>
      <c r="G97" s="638">
        <v>43088</v>
      </c>
      <c r="H97" s="349" t="s">
        <v>3934</v>
      </c>
      <c r="I97" s="422" t="s">
        <v>2186</v>
      </c>
      <c r="J97" s="639"/>
    </row>
    <row r="98" spans="1:10" ht="72.75" x14ac:dyDescent="0.25">
      <c r="A98" s="637" t="s">
        <v>3358</v>
      </c>
      <c r="B98" s="293">
        <v>411</v>
      </c>
      <c r="C98" s="349" t="s">
        <v>2026</v>
      </c>
      <c r="D98" s="348">
        <v>2008</v>
      </c>
      <c r="E98" s="334">
        <v>878799</v>
      </c>
      <c r="F98" s="334">
        <v>878799</v>
      </c>
      <c r="G98" s="638">
        <v>39723</v>
      </c>
      <c r="H98" s="348" t="s">
        <v>4125</v>
      </c>
      <c r="I98" s="422" t="s">
        <v>2186</v>
      </c>
      <c r="J98" s="639"/>
    </row>
    <row r="99" spans="1:10" ht="120.75" x14ac:dyDescent="0.25">
      <c r="A99" s="637">
        <v>40</v>
      </c>
      <c r="B99" s="420">
        <v>1185</v>
      </c>
      <c r="C99" s="349" t="s">
        <v>2027</v>
      </c>
      <c r="D99" s="348">
        <v>2015</v>
      </c>
      <c r="E99" s="334">
        <v>1553310</v>
      </c>
      <c r="F99" s="334" t="s">
        <v>4220</v>
      </c>
      <c r="G99" s="638">
        <v>42163</v>
      </c>
      <c r="H99" s="344" t="s">
        <v>4124</v>
      </c>
      <c r="I99" s="422" t="s">
        <v>2186</v>
      </c>
      <c r="J99" s="639"/>
    </row>
    <row r="100" spans="1:10" ht="60.75" x14ac:dyDescent="0.25">
      <c r="A100" s="637">
        <v>41</v>
      </c>
      <c r="B100" s="420">
        <v>483</v>
      </c>
      <c r="C100" s="291" t="s">
        <v>2199</v>
      </c>
      <c r="D100" s="341">
        <v>2009</v>
      </c>
      <c r="E100" s="342">
        <v>1036000</v>
      </c>
      <c r="F100" s="342">
        <v>1036000</v>
      </c>
      <c r="G100" s="639"/>
      <c r="H100" s="292" t="s">
        <v>2197</v>
      </c>
      <c r="I100" s="422" t="s">
        <v>2186</v>
      </c>
      <c r="J100" s="639"/>
    </row>
    <row r="101" spans="1:10" ht="15" customHeight="1" x14ac:dyDescent="0.25">
      <c r="A101" s="1083" t="s">
        <v>2198</v>
      </c>
      <c r="B101" s="1083"/>
      <c r="C101" s="1083"/>
      <c r="D101" s="748"/>
      <c r="E101" s="722">
        <f>SUM(E96:E100)</f>
        <v>4740657</v>
      </c>
      <c r="F101" s="722">
        <f>SUM(F96:F100)</f>
        <v>2022347</v>
      </c>
      <c r="G101" s="639"/>
      <c r="H101" s="473" t="s">
        <v>3164</v>
      </c>
      <c r="I101" s="639"/>
      <c r="J101" s="639"/>
    </row>
    <row r="102" spans="1:10" ht="15" customHeight="1" x14ac:dyDescent="0.25">
      <c r="A102" s="749"/>
      <c r="B102" s="750"/>
      <c r="C102" s="473" t="s">
        <v>3385</v>
      </c>
      <c r="D102" s="692">
        <v>1990</v>
      </c>
      <c r="E102" s="693">
        <v>33963</v>
      </c>
      <c r="F102" s="693">
        <v>33963</v>
      </c>
      <c r="G102" s="751" t="s">
        <v>3391</v>
      </c>
      <c r="H102" s="473" t="s">
        <v>3388</v>
      </c>
      <c r="I102" s="639"/>
      <c r="J102" s="639"/>
    </row>
    <row r="103" spans="1:10" ht="50.25" customHeight="1" x14ac:dyDescent="0.25">
      <c r="A103" s="749"/>
      <c r="B103" s="750">
        <v>473</v>
      </c>
      <c r="C103" s="473" t="s">
        <v>3386</v>
      </c>
      <c r="D103" s="692">
        <v>2009</v>
      </c>
      <c r="E103" s="693">
        <v>332650</v>
      </c>
      <c r="F103" s="693">
        <v>332650</v>
      </c>
      <c r="G103" s="751" t="s">
        <v>3392</v>
      </c>
      <c r="H103" s="473" t="s">
        <v>3389</v>
      </c>
      <c r="I103" s="697" t="s">
        <v>189</v>
      </c>
      <c r="J103" s="639"/>
    </row>
    <row r="104" spans="1:10" ht="43.5" customHeight="1" x14ac:dyDescent="0.25">
      <c r="A104" s="749"/>
      <c r="B104" s="750">
        <v>470</v>
      </c>
      <c r="C104" s="473" t="s">
        <v>3387</v>
      </c>
      <c r="D104" s="692">
        <v>1990</v>
      </c>
      <c r="E104" s="693">
        <v>72019</v>
      </c>
      <c r="F104" s="693">
        <v>72019</v>
      </c>
      <c r="G104" s="752" t="s">
        <v>3393</v>
      </c>
      <c r="H104" s="473" t="s">
        <v>3390</v>
      </c>
      <c r="I104" s="639"/>
      <c r="J104" s="639"/>
    </row>
    <row r="105" spans="1:10" ht="23.25" thickBot="1" x14ac:dyDescent="0.3">
      <c r="A105" s="637">
        <v>42</v>
      </c>
      <c r="B105" s="420">
        <v>471</v>
      </c>
      <c r="C105" s="291" t="s">
        <v>2333</v>
      </c>
      <c r="D105" s="341">
        <v>2009</v>
      </c>
      <c r="E105" s="342">
        <v>109000</v>
      </c>
      <c r="F105" s="342">
        <v>109000</v>
      </c>
      <c r="G105" s="638">
        <v>39496</v>
      </c>
      <c r="H105" s="753" t="s">
        <v>4107</v>
      </c>
      <c r="I105" s="422" t="s">
        <v>2322</v>
      </c>
      <c r="J105" s="753"/>
    </row>
    <row r="106" spans="1:10" ht="15.75" thickBot="1" x14ac:dyDescent="0.3">
      <c r="A106" s="637">
        <v>43</v>
      </c>
      <c r="B106" s="420">
        <v>472</v>
      </c>
      <c r="C106" s="291" t="s">
        <v>2334</v>
      </c>
      <c r="D106" s="341">
        <v>2012</v>
      </c>
      <c r="E106" s="342">
        <v>184500</v>
      </c>
      <c r="F106" s="342">
        <v>181297.11</v>
      </c>
      <c r="G106" s="638">
        <v>41214</v>
      </c>
      <c r="H106" s="292" t="s">
        <v>2337</v>
      </c>
      <c r="I106" s="422" t="s">
        <v>2322</v>
      </c>
      <c r="J106" s="753"/>
    </row>
    <row r="107" spans="1:10" ht="24.75" x14ac:dyDescent="0.25">
      <c r="A107" s="637">
        <v>44</v>
      </c>
      <c r="B107" s="754">
        <v>474</v>
      </c>
      <c r="C107" s="291" t="s">
        <v>2335</v>
      </c>
      <c r="D107" s="341">
        <v>2013</v>
      </c>
      <c r="E107" s="342">
        <v>656250</v>
      </c>
      <c r="F107" s="342">
        <v>656250</v>
      </c>
      <c r="G107" s="638">
        <v>41537</v>
      </c>
      <c r="H107" s="292" t="s">
        <v>2338</v>
      </c>
      <c r="I107" s="422" t="s">
        <v>2322</v>
      </c>
      <c r="J107" s="755" t="s">
        <v>3886</v>
      </c>
    </row>
    <row r="108" spans="1:10" x14ac:dyDescent="0.25">
      <c r="A108" s="1073" t="s">
        <v>2336</v>
      </c>
      <c r="B108" s="1074"/>
      <c r="C108" s="1074"/>
      <c r="D108" s="1075"/>
      <c r="E108" s="722">
        <f>SUM(E105:E107)</f>
        <v>949750</v>
      </c>
      <c r="F108" s="722">
        <f>SUM(F105:F107)</f>
        <v>946547.11</v>
      </c>
      <c r="G108" s="639"/>
      <c r="H108" s="639"/>
      <c r="I108" s="639"/>
      <c r="J108" s="639"/>
    </row>
    <row r="109" spans="1:10" ht="56.45" customHeight="1" x14ac:dyDescent="0.25">
      <c r="A109" s="756"/>
      <c r="B109" s="757">
        <v>465</v>
      </c>
      <c r="C109" s="473" t="s">
        <v>3382</v>
      </c>
      <c r="D109" s="473">
        <v>2002</v>
      </c>
      <c r="E109" s="693">
        <v>199243</v>
      </c>
      <c r="F109" s="693">
        <v>199243</v>
      </c>
      <c r="G109" s="343" t="s">
        <v>3384</v>
      </c>
      <c r="H109" s="701" t="s">
        <v>3383</v>
      </c>
      <c r="I109" s="758"/>
      <c r="J109" s="639"/>
    </row>
    <row r="110" spans="1:10" x14ac:dyDescent="0.25">
      <c r="A110" s="1073" t="s">
        <v>2308</v>
      </c>
      <c r="B110" s="1074"/>
      <c r="C110" s="1074"/>
      <c r="D110" s="1075"/>
      <c r="E110" s="722"/>
      <c r="F110" s="722"/>
      <c r="G110" s="639"/>
      <c r="H110" s="639"/>
      <c r="I110" s="758"/>
      <c r="J110" s="639"/>
    </row>
    <row r="111" spans="1:10" ht="34.5" x14ac:dyDescent="0.25">
      <c r="A111" s="759"/>
      <c r="B111" s="730">
        <v>465</v>
      </c>
      <c r="C111" s="473" t="s">
        <v>3395</v>
      </c>
      <c r="D111" s="692">
        <v>2002</v>
      </c>
      <c r="E111" s="693">
        <v>199243</v>
      </c>
      <c r="F111" s="693">
        <v>199243</v>
      </c>
      <c r="G111" s="760" t="s">
        <v>3399</v>
      </c>
      <c r="H111" s="473" t="s">
        <v>3397</v>
      </c>
      <c r="I111" s="761"/>
      <c r="J111" s="762"/>
    </row>
    <row r="112" spans="1:10" ht="45.75" x14ac:dyDescent="0.25">
      <c r="A112" s="759"/>
      <c r="B112" s="730">
        <v>484</v>
      </c>
      <c r="C112" s="473" t="s">
        <v>3396</v>
      </c>
      <c r="D112" s="692">
        <v>2000</v>
      </c>
      <c r="E112" s="693">
        <v>332650.56</v>
      </c>
      <c r="F112" s="693">
        <v>332650.56</v>
      </c>
      <c r="G112" s="473" t="s">
        <v>3400</v>
      </c>
      <c r="H112" s="473" t="s">
        <v>3398</v>
      </c>
      <c r="I112" s="761"/>
      <c r="J112" s="762"/>
    </row>
    <row r="113" spans="1:10" ht="59.25" customHeight="1" x14ac:dyDescent="0.25">
      <c r="A113" s="637">
        <v>45</v>
      </c>
      <c r="B113" s="377">
        <v>405</v>
      </c>
      <c r="C113" s="349" t="s">
        <v>1916</v>
      </c>
      <c r="D113" s="348">
        <v>2013</v>
      </c>
      <c r="E113" s="334">
        <v>775005</v>
      </c>
      <c r="F113" s="334">
        <v>775005</v>
      </c>
      <c r="G113" s="658"/>
      <c r="H113" s="149" t="s">
        <v>3894</v>
      </c>
      <c r="I113" s="709" t="s">
        <v>2344</v>
      </c>
      <c r="J113" s="659"/>
    </row>
    <row r="114" spans="1:10" ht="25.5" customHeight="1" x14ac:dyDescent="0.25">
      <c r="A114" s="1076" t="s">
        <v>2349</v>
      </c>
      <c r="B114" s="1077"/>
      <c r="C114" s="1077"/>
      <c r="D114" s="1078"/>
      <c r="E114" s="722">
        <f>SUM(E113)</f>
        <v>775005</v>
      </c>
      <c r="F114" s="722">
        <f>F113</f>
        <v>775005</v>
      </c>
      <c r="G114" s="639"/>
      <c r="H114" s="639"/>
      <c r="I114" s="639"/>
      <c r="J114" s="639"/>
    </row>
    <row r="115" spans="1:10" s="646" customFormat="1" ht="72.75" x14ac:dyDescent="0.25">
      <c r="A115" s="660"/>
      <c r="B115" s="661">
        <v>2514</v>
      </c>
      <c r="C115" s="662" t="s">
        <v>2357</v>
      </c>
      <c r="D115" s="427">
        <v>2017</v>
      </c>
      <c r="E115" s="663">
        <v>1101275</v>
      </c>
      <c r="F115" s="664">
        <v>373091.6</v>
      </c>
      <c r="G115" s="665">
        <v>43080</v>
      </c>
      <c r="H115" s="666" t="s">
        <v>3401</v>
      </c>
      <c r="I115" s="666" t="s">
        <v>2364</v>
      </c>
      <c r="J115" s="666" t="s">
        <v>4181</v>
      </c>
    </row>
    <row r="116" spans="1:10" s="646" customFormat="1" ht="48.75" x14ac:dyDescent="0.25">
      <c r="A116" s="660"/>
      <c r="B116" s="763" t="s">
        <v>3403</v>
      </c>
      <c r="C116" s="745" t="s">
        <v>3402</v>
      </c>
      <c r="D116" s="427">
        <v>2013</v>
      </c>
      <c r="E116" s="746">
        <v>796284</v>
      </c>
      <c r="F116" s="746">
        <v>716430.6</v>
      </c>
      <c r="G116" s="764">
        <v>41519</v>
      </c>
      <c r="H116" s="473" t="s">
        <v>2367</v>
      </c>
      <c r="I116" s="666" t="s">
        <v>2364</v>
      </c>
      <c r="J116" s="666" t="s">
        <v>4181</v>
      </c>
    </row>
    <row r="117" spans="1:10" s="646" customFormat="1" ht="192.75" x14ac:dyDescent="0.25">
      <c r="A117" s="765"/>
      <c r="B117" s="765">
        <v>1311</v>
      </c>
      <c r="C117" s="745" t="s">
        <v>3935</v>
      </c>
      <c r="D117" s="765">
        <v>2008</v>
      </c>
      <c r="E117" s="765">
        <v>460200</v>
      </c>
      <c r="F117" s="765">
        <v>460200</v>
      </c>
      <c r="G117" s="765"/>
      <c r="H117" s="765"/>
      <c r="I117" s="666" t="s">
        <v>2364</v>
      </c>
      <c r="J117" s="666" t="s">
        <v>4181</v>
      </c>
    </row>
    <row r="118" spans="1:10" ht="24.75" customHeight="1" x14ac:dyDescent="0.25">
      <c r="A118" s="1073" t="s">
        <v>2365</v>
      </c>
      <c r="B118" s="1074"/>
      <c r="C118" s="1074"/>
      <c r="D118" s="1075"/>
      <c r="E118" s="722"/>
      <c r="F118" s="722"/>
      <c r="G118" s="346"/>
      <c r="H118" s="639"/>
      <c r="I118" s="639"/>
      <c r="J118" s="639"/>
    </row>
    <row r="119" spans="1:10" ht="36.75" x14ac:dyDescent="0.25">
      <c r="A119" s="420">
        <v>46</v>
      </c>
      <c r="B119" s="546">
        <v>530</v>
      </c>
      <c r="C119" s="349" t="s">
        <v>2526</v>
      </c>
      <c r="D119" s="390">
        <v>2003</v>
      </c>
      <c r="E119" s="654">
        <v>860000</v>
      </c>
      <c r="F119" s="654">
        <v>860000</v>
      </c>
      <c r="G119" s="388">
        <v>41778</v>
      </c>
      <c r="H119" s="149" t="s">
        <v>2516</v>
      </c>
      <c r="I119" s="522" t="s">
        <v>2512</v>
      </c>
      <c r="J119" s="639"/>
    </row>
    <row r="120" spans="1:10" ht="57" x14ac:dyDescent="0.25">
      <c r="A120" s="420">
        <v>47</v>
      </c>
      <c r="B120" s="766" t="s">
        <v>3404</v>
      </c>
      <c r="C120" s="291" t="s">
        <v>3170</v>
      </c>
      <c r="D120" s="390">
        <v>2014</v>
      </c>
      <c r="E120" s="654">
        <v>1196000</v>
      </c>
      <c r="F120" s="654">
        <v>768518.38</v>
      </c>
      <c r="G120" s="388">
        <v>42464</v>
      </c>
      <c r="H120" s="292" t="s">
        <v>2517</v>
      </c>
      <c r="I120" s="522" t="s">
        <v>2512</v>
      </c>
      <c r="J120" s="639"/>
    </row>
    <row r="121" spans="1:10" ht="45.75" x14ac:dyDescent="0.25">
      <c r="A121" s="420">
        <v>48</v>
      </c>
      <c r="B121" s="766" t="s">
        <v>3405</v>
      </c>
      <c r="C121" s="291" t="s">
        <v>2527</v>
      </c>
      <c r="D121" s="390">
        <v>1997</v>
      </c>
      <c r="E121" s="654">
        <v>209212.79999999999</v>
      </c>
      <c r="F121" s="654">
        <v>209212.79999999999</v>
      </c>
      <c r="G121" s="388">
        <v>41886</v>
      </c>
      <c r="H121" s="292" t="s">
        <v>3171</v>
      </c>
      <c r="I121" s="522" t="s">
        <v>2512</v>
      </c>
      <c r="J121" s="639"/>
    </row>
    <row r="122" spans="1:10" ht="32.25" customHeight="1" x14ac:dyDescent="0.25">
      <c r="A122" s="420">
        <v>49</v>
      </c>
      <c r="B122" s="766" t="s">
        <v>3406</v>
      </c>
      <c r="C122" s="349" t="s">
        <v>2528</v>
      </c>
      <c r="D122" s="390">
        <v>1992</v>
      </c>
      <c r="E122" s="654">
        <v>398848</v>
      </c>
      <c r="F122" s="654">
        <v>398848</v>
      </c>
      <c r="G122" s="388">
        <v>42691</v>
      </c>
      <c r="H122" s="149" t="s">
        <v>2518</v>
      </c>
      <c r="I122" s="522" t="s">
        <v>2512</v>
      </c>
      <c r="J122" s="639"/>
    </row>
    <row r="123" spans="1:10" ht="84.75" x14ac:dyDescent="0.25">
      <c r="A123" s="420">
        <v>50</v>
      </c>
      <c r="B123" s="766" t="s">
        <v>3407</v>
      </c>
      <c r="C123" s="349" t="s">
        <v>3169</v>
      </c>
      <c r="D123" s="390">
        <v>2000</v>
      </c>
      <c r="E123" s="654">
        <v>246330</v>
      </c>
      <c r="F123" s="654">
        <v>246330</v>
      </c>
      <c r="G123" s="388">
        <v>42691</v>
      </c>
      <c r="H123" s="149" t="s">
        <v>3168</v>
      </c>
      <c r="I123" s="522" t="s">
        <v>2512</v>
      </c>
      <c r="J123" s="639"/>
    </row>
    <row r="124" spans="1:10" ht="61.5" customHeight="1" x14ac:dyDescent="0.25">
      <c r="A124" s="420">
        <v>51</v>
      </c>
      <c r="B124" s="293">
        <v>2511</v>
      </c>
      <c r="C124" s="390" t="s">
        <v>3937</v>
      </c>
      <c r="D124" s="653">
        <v>2016</v>
      </c>
      <c r="E124" s="654">
        <v>3949919.25</v>
      </c>
      <c r="F124" s="654">
        <v>0</v>
      </c>
      <c r="G124" s="388">
        <v>43733</v>
      </c>
      <c r="H124" s="767" t="s">
        <v>3936</v>
      </c>
      <c r="I124" s="655" t="s">
        <v>2512</v>
      </c>
      <c r="J124" s="639"/>
    </row>
    <row r="125" spans="1:10" ht="65.25" customHeight="1" x14ac:dyDescent="0.25">
      <c r="A125" s="420">
        <v>52</v>
      </c>
      <c r="B125" s="766" t="s">
        <v>3875</v>
      </c>
      <c r="C125" s="349" t="s">
        <v>3876</v>
      </c>
      <c r="D125" s="390">
        <v>1989</v>
      </c>
      <c r="E125" s="654">
        <v>158620</v>
      </c>
      <c r="F125" s="654">
        <v>158620</v>
      </c>
      <c r="G125" s="388"/>
      <c r="H125" s="149" t="s">
        <v>3938</v>
      </c>
      <c r="I125" s="522" t="s">
        <v>2512</v>
      </c>
      <c r="J125" s="639"/>
    </row>
    <row r="126" spans="1:10" ht="15" customHeight="1" x14ac:dyDescent="0.25">
      <c r="A126" s="1067" t="s">
        <v>2519</v>
      </c>
      <c r="B126" s="1068"/>
      <c r="C126" s="1069"/>
      <c r="D126" s="768"/>
      <c r="E126" s="769">
        <f>SUM(E119:E125)</f>
        <v>7018930.0499999998</v>
      </c>
      <c r="F126" s="769">
        <f>SUM(F119:F125)</f>
        <v>2641529.1799999997</v>
      </c>
      <c r="G126" s="639"/>
      <c r="H126" s="639"/>
      <c r="I126" s="639"/>
      <c r="J126" s="639"/>
    </row>
    <row r="127" spans="1:10" x14ac:dyDescent="0.25">
      <c r="A127" s="1064" t="s">
        <v>2535</v>
      </c>
      <c r="B127" s="1065"/>
      <c r="C127" s="1066"/>
      <c r="D127" s="639"/>
      <c r="E127" s="770">
        <f>E126+E114+E108+E101+E93+E87+E83+E79+E76+E72+E68+E65+E58+E53+E35</f>
        <v>82287771.640000015</v>
      </c>
      <c r="F127" s="770">
        <f>F126+F114+F108+F101+F93+F87+F83+F79+F76+F72+F68+F65+F58+F53+F35</f>
        <v>55268491.799999997</v>
      </c>
      <c r="G127" s="639"/>
      <c r="H127" s="639"/>
      <c r="I127" s="639"/>
      <c r="J127" s="639"/>
    </row>
    <row r="128" spans="1:10" x14ac:dyDescent="0.25">
      <c r="E128" s="771"/>
      <c r="F128" s="772"/>
    </row>
    <row r="129" spans="5:5" x14ac:dyDescent="0.25">
      <c r="E129" s="771"/>
    </row>
  </sheetData>
  <mergeCells count="23">
    <mergeCell ref="A58:C58"/>
    <mergeCell ref="A35:C35"/>
    <mergeCell ref="A79:D79"/>
    <mergeCell ref="A55:D55"/>
    <mergeCell ref="A68:C68"/>
    <mergeCell ref="A1:J1"/>
    <mergeCell ref="A2:J2"/>
    <mergeCell ref="A4:J4"/>
    <mergeCell ref="A3:J3"/>
    <mergeCell ref="A53:C53"/>
    <mergeCell ref="A127:C127"/>
    <mergeCell ref="A126:C126"/>
    <mergeCell ref="A65:C65"/>
    <mergeCell ref="A108:D108"/>
    <mergeCell ref="A114:D114"/>
    <mergeCell ref="A118:D118"/>
    <mergeCell ref="A76:D76"/>
    <mergeCell ref="A83:D83"/>
    <mergeCell ref="A72:C72"/>
    <mergeCell ref="A87:D87"/>
    <mergeCell ref="A101:C101"/>
    <mergeCell ref="A93:C93"/>
    <mergeCell ref="A110:D110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ignoredErrors>
    <ignoredError sqref="B60:B64 B125 B56 B120:B123" numberStoredAsText="1"/>
    <ignoredError sqref="E65:F65 E72:F72 E76:F76 E83:F83 F93 E101 E108:F108 E35:F35 E53:F5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zoomScaleNormal="100" workbookViewId="0">
      <selection sqref="A1:J3"/>
    </sheetView>
  </sheetViews>
  <sheetFormatPr defaultRowHeight="15" x14ac:dyDescent="0.25"/>
  <cols>
    <col min="1" max="1" width="5.85546875" style="306" customWidth="1"/>
    <col min="2" max="2" width="7.5703125" style="306" customWidth="1"/>
    <col min="3" max="3" width="18.28515625" style="306" customWidth="1"/>
    <col min="4" max="4" width="6.7109375" style="306" customWidth="1"/>
    <col min="5" max="5" width="18.28515625" style="306" customWidth="1"/>
    <col min="6" max="6" width="16.7109375" style="306" customWidth="1"/>
    <col min="7" max="7" width="12" style="306" customWidth="1"/>
    <col min="8" max="8" width="12.140625" style="306" customWidth="1"/>
    <col min="9" max="9" width="17.85546875" style="306" customWidth="1"/>
    <col min="10" max="10" width="13.7109375" style="306" customWidth="1"/>
    <col min="11" max="16384" width="9.140625" style="306"/>
  </cols>
  <sheetData>
    <row r="1" spans="1:10" x14ac:dyDescent="0.25">
      <c r="A1" s="1109" t="s">
        <v>1912</v>
      </c>
      <c r="B1" s="1110"/>
      <c r="C1" s="1110"/>
      <c r="D1" s="1110"/>
      <c r="E1" s="1110"/>
      <c r="F1" s="1110"/>
      <c r="G1" s="1110"/>
      <c r="H1" s="1110"/>
      <c r="I1" s="1110"/>
      <c r="J1" s="1110"/>
    </row>
    <row r="3" spans="1:10" ht="143.25" x14ac:dyDescent="0.25">
      <c r="A3" s="783" t="s">
        <v>1</v>
      </c>
      <c r="B3" s="784" t="s">
        <v>27</v>
      </c>
      <c r="C3" s="785" t="s">
        <v>2</v>
      </c>
      <c r="D3" s="786" t="s">
        <v>28</v>
      </c>
      <c r="E3" s="786" t="s">
        <v>5</v>
      </c>
      <c r="F3" s="787" t="s">
        <v>6</v>
      </c>
      <c r="G3" s="788" t="s">
        <v>8</v>
      </c>
      <c r="H3" s="789" t="s">
        <v>9</v>
      </c>
      <c r="I3" s="790" t="s">
        <v>10</v>
      </c>
      <c r="J3" s="791" t="s">
        <v>11</v>
      </c>
    </row>
    <row r="4" spans="1:10" x14ac:dyDescent="0.25">
      <c r="A4" s="792">
        <v>1</v>
      </c>
      <c r="B4" s="360"/>
      <c r="C4" s="793">
        <v>2</v>
      </c>
      <c r="D4" s="360"/>
      <c r="E4" s="794">
        <v>3</v>
      </c>
      <c r="F4" s="795">
        <v>4</v>
      </c>
      <c r="G4" s="796">
        <v>5</v>
      </c>
      <c r="H4" s="797">
        <v>6</v>
      </c>
      <c r="I4" s="798">
        <v>7</v>
      </c>
      <c r="J4" s="799">
        <v>8</v>
      </c>
    </row>
    <row r="5" spans="1:10" ht="33.75" x14ac:dyDescent="0.25">
      <c r="A5" s="800"/>
      <c r="B5" s="461"/>
      <c r="C5" s="457" t="s">
        <v>3213</v>
      </c>
      <c r="D5" s="461">
        <v>1990</v>
      </c>
      <c r="E5" s="459">
        <v>166208.63</v>
      </c>
      <c r="F5" s="459">
        <v>166208.63</v>
      </c>
      <c r="G5" s="801"/>
      <c r="H5" s="802" t="s">
        <v>3215</v>
      </c>
      <c r="I5" s="360"/>
      <c r="J5" s="360"/>
    </row>
    <row r="6" spans="1:10" ht="90.75" x14ac:dyDescent="0.25">
      <c r="A6" s="803"/>
      <c r="B6" s="804"/>
      <c r="C6" s="805" t="s">
        <v>3214</v>
      </c>
      <c r="D6" s="684">
        <v>2015</v>
      </c>
      <c r="E6" s="806">
        <v>350000</v>
      </c>
      <c r="F6" s="806">
        <v>125038.2</v>
      </c>
      <c r="G6" s="359"/>
      <c r="H6" s="473" t="s">
        <v>3216</v>
      </c>
      <c r="I6" s="360"/>
      <c r="J6" s="360"/>
    </row>
    <row r="7" spans="1:10" ht="60.75" x14ac:dyDescent="0.25">
      <c r="A7" s="327">
        <v>1</v>
      </c>
      <c r="B7" s="341">
        <v>1</v>
      </c>
      <c r="C7" s="320" t="s">
        <v>1798</v>
      </c>
      <c r="D7" s="326">
        <v>1997</v>
      </c>
      <c r="E7" s="322">
        <v>40443</v>
      </c>
      <c r="F7" s="322" t="s">
        <v>4159</v>
      </c>
      <c r="G7" s="329"/>
      <c r="H7" s="807"/>
      <c r="I7" s="330" t="s">
        <v>189</v>
      </c>
      <c r="J7" s="331" t="s">
        <v>4048</v>
      </c>
    </row>
    <row r="8" spans="1:10" ht="60.75" x14ac:dyDescent="0.25">
      <c r="A8" s="327">
        <f>A7+1</f>
        <v>2</v>
      </c>
      <c r="B8" s="420">
        <v>1</v>
      </c>
      <c r="C8" s="320" t="s">
        <v>1799</v>
      </c>
      <c r="D8" s="326">
        <v>2011</v>
      </c>
      <c r="E8" s="322">
        <v>51656.23</v>
      </c>
      <c r="F8" s="322" t="s">
        <v>4157</v>
      </c>
      <c r="G8" s="329"/>
      <c r="H8" s="340"/>
      <c r="I8" s="330" t="s">
        <v>189</v>
      </c>
      <c r="J8" s="331" t="s">
        <v>4048</v>
      </c>
    </row>
    <row r="9" spans="1:10" ht="60.75" x14ac:dyDescent="0.25">
      <c r="A9" s="327">
        <f t="shared" ref="A9:A72" si="0">A8+1</f>
        <v>3</v>
      </c>
      <c r="B9" s="420">
        <v>1</v>
      </c>
      <c r="C9" s="320" t="s">
        <v>1803</v>
      </c>
      <c r="D9" s="326">
        <v>1997</v>
      </c>
      <c r="E9" s="322">
        <v>10000</v>
      </c>
      <c r="F9" s="322">
        <v>10000</v>
      </c>
      <c r="G9" s="329"/>
      <c r="H9" s="808"/>
      <c r="I9" s="330" t="s">
        <v>189</v>
      </c>
      <c r="J9" s="331" t="s">
        <v>4048</v>
      </c>
    </row>
    <row r="10" spans="1:10" ht="60.75" x14ac:dyDescent="0.25">
      <c r="A10" s="327">
        <f t="shared" si="0"/>
        <v>4</v>
      </c>
      <c r="B10" s="328">
        <v>1</v>
      </c>
      <c r="C10" s="320" t="s">
        <v>1804</v>
      </c>
      <c r="D10" s="326">
        <v>1977</v>
      </c>
      <c r="E10" s="322">
        <v>20000</v>
      </c>
      <c r="F10" s="322">
        <v>20000</v>
      </c>
      <c r="G10" s="329"/>
      <c r="H10" s="329"/>
      <c r="I10" s="330" t="s">
        <v>189</v>
      </c>
      <c r="J10" s="331" t="s">
        <v>4048</v>
      </c>
    </row>
    <row r="11" spans="1:10" ht="60.75" x14ac:dyDescent="0.25">
      <c r="A11" s="327">
        <f t="shared" si="0"/>
        <v>5</v>
      </c>
      <c r="B11" s="328">
        <v>1</v>
      </c>
      <c r="C11" s="320" t="s">
        <v>1804</v>
      </c>
      <c r="D11" s="326">
        <v>1997</v>
      </c>
      <c r="E11" s="322">
        <v>20000</v>
      </c>
      <c r="F11" s="322">
        <v>20000</v>
      </c>
      <c r="G11" s="329"/>
      <c r="H11" s="329"/>
      <c r="I11" s="330" t="s">
        <v>189</v>
      </c>
      <c r="J11" s="331" t="s">
        <v>4048</v>
      </c>
    </row>
    <row r="12" spans="1:10" ht="60.75" x14ac:dyDescent="0.25">
      <c r="A12" s="327">
        <f t="shared" si="0"/>
        <v>6</v>
      </c>
      <c r="B12" s="328">
        <v>1</v>
      </c>
      <c r="C12" s="320" t="s">
        <v>1804</v>
      </c>
      <c r="D12" s="326">
        <v>1997</v>
      </c>
      <c r="E12" s="322">
        <v>20000</v>
      </c>
      <c r="F12" s="322">
        <v>20000</v>
      </c>
      <c r="G12" s="329"/>
      <c r="H12" s="329"/>
      <c r="I12" s="330" t="s">
        <v>189</v>
      </c>
      <c r="J12" s="331" t="s">
        <v>4048</v>
      </c>
    </row>
    <row r="13" spans="1:10" ht="60.75" x14ac:dyDescent="0.25">
      <c r="A13" s="327">
        <f t="shared" si="0"/>
        <v>7</v>
      </c>
      <c r="B13" s="328">
        <v>1</v>
      </c>
      <c r="C13" s="320" t="s">
        <v>1804</v>
      </c>
      <c r="D13" s="326">
        <v>1997</v>
      </c>
      <c r="E13" s="322">
        <v>20000</v>
      </c>
      <c r="F13" s="322">
        <v>20000</v>
      </c>
      <c r="G13" s="329"/>
      <c r="H13" s="329"/>
      <c r="I13" s="330" t="s">
        <v>189</v>
      </c>
      <c r="J13" s="331" t="s">
        <v>4048</v>
      </c>
    </row>
    <row r="14" spans="1:10" ht="60.75" x14ac:dyDescent="0.25">
      <c r="A14" s="327">
        <f t="shared" si="0"/>
        <v>8</v>
      </c>
      <c r="B14" s="328">
        <v>1</v>
      </c>
      <c r="C14" s="320" t="s">
        <v>1804</v>
      </c>
      <c r="D14" s="326">
        <v>1997</v>
      </c>
      <c r="E14" s="322">
        <v>20000</v>
      </c>
      <c r="F14" s="322">
        <v>20000</v>
      </c>
      <c r="G14" s="329"/>
      <c r="H14" s="329"/>
      <c r="I14" s="330" t="s">
        <v>189</v>
      </c>
      <c r="J14" s="331" t="s">
        <v>4048</v>
      </c>
    </row>
    <row r="15" spans="1:10" ht="60.75" x14ac:dyDescent="0.25">
      <c r="A15" s="327">
        <f t="shared" si="0"/>
        <v>9</v>
      </c>
      <c r="B15" s="328">
        <v>1</v>
      </c>
      <c r="C15" s="320" t="s">
        <v>1805</v>
      </c>
      <c r="D15" s="326">
        <v>1997</v>
      </c>
      <c r="E15" s="322">
        <v>10000</v>
      </c>
      <c r="F15" s="322">
        <v>10000</v>
      </c>
      <c r="G15" s="329"/>
      <c r="H15" s="329"/>
      <c r="I15" s="330" t="s">
        <v>189</v>
      </c>
      <c r="J15" s="331" t="s">
        <v>4048</v>
      </c>
    </row>
    <row r="16" spans="1:10" ht="60.75" x14ac:dyDescent="0.25">
      <c r="A16" s="327">
        <f t="shared" si="0"/>
        <v>10</v>
      </c>
      <c r="B16" s="328">
        <v>1</v>
      </c>
      <c r="C16" s="320" t="s">
        <v>1800</v>
      </c>
      <c r="D16" s="326">
        <v>2000</v>
      </c>
      <c r="E16" s="322">
        <v>10000</v>
      </c>
      <c r="F16" s="322">
        <v>10000</v>
      </c>
      <c r="G16" s="329"/>
      <c r="H16" s="329"/>
      <c r="I16" s="330" t="s">
        <v>189</v>
      </c>
      <c r="J16" s="331" t="s">
        <v>4048</v>
      </c>
    </row>
    <row r="17" spans="1:10" ht="60.75" x14ac:dyDescent="0.25">
      <c r="A17" s="327">
        <f t="shared" si="0"/>
        <v>11</v>
      </c>
      <c r="B17" s="328">
        <v>1</v>
      </c>
      <c r="C17" s="320" t="s">
        <v>1806</v>
      </c>
      <c r="D17" s="326">
        <v>2000</v>
      </c>
      <c r="E17" s="322">
        <v>10000</v>
      </c>
      <c r="F17" s="322">
        <v>10000</v>
      </c>
      <c r="G17" s="329"/>
      <c r="H17" s="329"/>
      <c r="I17" s="330" t="s">
        <v>189</v>
      </c>
      <c r="J17" s="331" t="s">
        <v>4048</v>
      </c>
    </row>
    <row r="18" spans="1:10" ht="60.75" x14ac:dyDescent="0.25">
      <c r="A18" s="327">
        <f t="shared" si="0"/>
        <v>12</v>
      </c>
      <c r="B18" s="328">
        <v>1</v>
      </c>
      <c r="C18" s="320" t="s">
        <v>1801</v>
      </c>
      <c r="D18" s="326">
        <v>1997</v>
      </c>
      <c r="E18" s="322">
        <v>60664</v>
      </c>
      <c r="F18" s="809" t="s">
        <v>4154</v>
      </c>
      <c r="G18" s="329"/>
      <c r="H18" s="329"/>
      <c r="I18" s="330" t="s">
        <v>189</v>
      </c>
      <c r="J18" s="331" t="s">
        <v>4048</v>
      </c>
    </row>
    <row r="19" spans="1:10" ht="60.75" x14ac:dyDescent="0.25">
      <c r="A19" s="327">
        <f t="shared" si="0"/>
        <v>13</v>
      </c>
      <c r="B19" s="328">
        <v>1</v>
      </c>
      <c r="C19" s="320" t="s">
        <v>1802</v>
      </c>
      <c r="D19" s="326">
        <v>1997</v>
      </c>
      <c r="E19" s="322">
        <v>88975</v>
      </c>
      <c r="F19" s="322" t="s">
        <v>4158</v>
      </c>
      <c r="G19" s="329"/>
      <c r="H19" s="329"/>
      <c r="I19" s="330" t="s">
        <v>189</v>
      </c>
      <c r="J19" s="331" t="s">
        <v>4048</v>
      </c>
    </row>
    <row r="20" spans="1:10" ht="60.75" x14ac:dyDescent="0.25">
      <c r="A20" s="327">
        <f t="shared" si="0"/>
        <v>14</v>
      </c>
      <c r="B20" s="327">
        <v>2</v>
      </c>
      <c r="C20" s="320" t="s">
        <v>1807</v>
      </c>
      <c r="D20" s="326">
        <v>1995</v>
      </c>
      <c r="E20" s="322">
        <v>65000</v>
      </c>
      <c r="F20" s="322">
        <v>65000</v>
      </c>
      <c r="G20" s="329"/>
      <c r="H20" s="329"/>
      <c r="I20" s="330" t="s">
        <v>189</v>
      </c>
      <c r="J20" s="331" t="s">
        <v>4048</v>
      </c>
    </row>
    <row r="21" spans="1:10" ht="60.75" x14ac:dyDescent="0.25">
      <c r="A21" s="327">
        <f t="shared" si="0"/>
        <v>15</v>
      </c>
      <c r="B21" s="327">
        <v>2</v>
      </c>
      <c r="C21" s="320" t="s">
        <v>1808</v>
      </c>
      <c r="D21" s="326">
        <v>1995</v>
      </c>
      <c r="E21" s="322">
        <v>65000</v>
      </c>
      <c r="F21" s="322">
        <v>65000</v>
      </c>
      <c r="G21" s="329"/>
      <c r="H21" s="329"/>
      <c r="I21" s="330" t="s">
        <v>189</v>
      </c>
      <c r="J21" s="331" t="s">
        <v>4048</v>
      </c>
    </row>
    <row r="22" spans="1:10" ht="60.75" x14ac:dyDescent="0.25">
      <c r="A22" s="327">
        <f t="shared" si="0"/>
        <v>16</v>
      </c>
      <c r="B22" s="327">
        <v>2</v>
      </c>
      <c r="C22" s="320" t="s">
        <v>1808</v>
      </c>
      <c r="D22" s="326">
        <v>1995</v>
      </c>
      <c r="E22" s="322">
        <v>65000</v>
      </c>
      <c r="F22" s="322">
        <v>65000</v>
      </c>
      <c r="G22" s="329"/>
      <c r="H22" s="329"/>
      <c r="I22" s="330" t="s">
        <v>189</v>
      </c>
      <c r="J22" s="331" t="s">
        <v>4048</v>
      </c>
    </row>
    <row r="23" spans="1:10" ht="60.75" x14ac:dyDescent="0.25">
      <c r="A23" s="327">
        <f t="shared" si="0"/>
        <v>17</v>
      </c>
      <c r="B23" s="327">
        <v>2</v>
      </c>
      <c r="C23" s="320" t="s">
        <v>1808</v>
      </c>
      <c r="D23" s="326">
        <v>1995</v>
      </c>
      <c r="E23" s="322">
        <v>65000</v>
      </c>
      <c r="F23" s="322">
        <v>65000</v>
      </c>
      <c r="G23" s="329"/>
      <c r="H23" s="329"/>
      <c r="I23" s="330" t="s">
        <v>189</v>
      </c>
      <c r="J23" s="331" t="s">
        <v>4048</v>
      </c>
    </row>
    <row r="24" spans="1:10" ht="60.75" x14ac:dyDescent="0.25">
      <c r="A24" s="327">
        <f t="shared" si="0"/>
        <v>18</v>
      </c>
      <c r="B24" s="328">
        <v>2</v>
      </c>
      <c r="C24" s="320" t="s">
        <v>1809</v>
      </c>
      <c r="D24" s="326">
        <v>2001</v>
      </c>
      <c r="E24" s="322">
        <v>17282.599999999999</v>
      </c>
      <c r="F24" s="322">
        <v>17282.599999999999</v>
      </c>
      <c r="G24" s="329"/>
      <c r="H24" s="329"/>
      <c r="I24" s="330" t="s">
        <v>189</v>
      </c>
      <c r="J24" s="331" t="s">
        <v>4048</v>
      </c>
    </row>
    <row r="25" spans="1:10" ht="60.75" x14ac:dyDescent="0.25">
      <c r="A25" s="327">
        <f t="shared" si="0"/>
        <v>19</v>
      </c>
      <c r="B25" s="328">
        <v>2</v>
      </c>
      <c r="C25" s="320" t="s">
        <v>1810</v>
      </c>
      <c r="D25" s="326">
        <v>2000</v>
      </c>
      <c r="E25" s="322">
        <v>16612.37</v>
      </c>
      <c r="F25" s="322">
        <v>16612.37</v>
      </c>
      <c r="G25" s="329"/>
      <c r="H25" s="329"/>
      <c r="I25" s="330" t="s">
        <v>189</v>
      </c>
      <c r="J25" s="331" t="s">
        <v>4048</v>
      </c>
    </row>
    <row r="26" spans="1:10" ht="60.75" x14ac:dyDescent="0.25">
      <c r="A26" s="327">
        <f t="shared" si="0"/>
        <v>20</v>
      </c>
      <c r="B26" s="328">
        <v>2</v>
      </c>
      <c r="C26" s="320" t="s">
        <v>1811</v>
      </c>
      <c r="D26" s="326">
        <v>1985</v>
      </c>
      <c r="E26" s="322">
        <v>180449.64</v>
      </c>
      <c r="F26" s="322">
        <v>180449.64</v>
      </c>
      <c r="G26" s="329"/>
      <c r="H26" s="329"/>
      <c r="I26" s="330" t="s">
        <v>189</v>
      </c>
      <c r="J26" s="331" t="s">
        <v>4048</v>
      </c>
    </row>
    <row r="27" spans="1:10" ht="60.75" x14ac:dyDescent="0.25">
      <c r="A27" s="327">
        <f t="shared" si="0"/>
        <v>21</v>
      </c>
      <c r="B27" s="328">
        <v>3</v>
      </c>
      <c r="C27" s="320" t="s">
        <v>1813</v>
      </c>
      <c r="D27" s="326">
        <v>1985</v>
      </c>
      <c r="E27" s="322">
        <v>343.87</v>
      </c>
      <c r="F27" s="322">
        <v>343.87</v>
      </c>
      <c r="G27" s="329"/>
      <c r="H27" s="329"/>
      <c r="I27" s="330" t="s">
        <v>189</v>
      </c>
      <c r="J27" s="331" t="s">
        <v>4048</v>
      </c>
    </row>
    <row r="28" spans="1:10" ht="60.75" x14ac:dyDescent="0.25">
      <c r="A28" s="327">
        <f t="shared" si="0"/>
        <v>22</v>
      </c>
      <c r="B28" s="328">
        <v>3</v>
      </c>
      <c r="C28" s="320" t="s">
        <v>1812</v>
      </c>
      <c r="D28" s="326">
        <v>2000</v>
      </c>
      <c r="E28" s="322">
        <v>14060.91</v>
      </c>
      <c r="F28" s="322">
        <v>14060.91</v>
      </c>
      <c r="G28" s="329"/>
      <c r="H28" s="329"/>
      <c r="I28" s="330" t="s">
        <v>189</v>
      </c>
      <c r="J28" s="331" t="s">
        <v>4048</v>
      </c>
    </row>
    <row r="29" spans="1:10" ht="60.75" x14ac:dyDescent="0.25">
      <c r="A29" s="327">
        <f t="shared" si="0"/>
        <v>23</v>
      </c>
      <c r="B29" s="328">
        <v>4</v>
      </c>
      <c r="C29" s="320" t="s">
        <v>1819</v>
      </c>
      <c r="D29" s="326">
        <v>2000</v>
      </c>
      <c r="E29" s="322">
        <v>48703</v>
      </c>
      <c r="F29" s="322" t="s">
        <v>4153</v>
      </c>
      <c r="G29" s="329"/>
      <c r="H29" s="329"/>
      <c r="I29" s="330" t="s">
        <v>189</v>
      </c>
      <c r="J29" s="331" t="s">
        <v>4048</v>
      </c>
    </row>
    <row r="30" spans="1:10" ht="60.75" x14ac:dyDescent="0.25">
      <c r="A30" s="327">
        <f t="shared" si="0"/>
        <v>24</v>
      </c>
      <c r="B30" s="328">
        <v>4</v>
      </c>
      <c r="C30" s="320" t="s">
        <v>1819</v>
      </c>
      <c r="D30" s="326">
        <v>2000</v>
      </c>
      <c r="E30" s="322">
        <v>48703</v>
      </c>
      <c r="F30" s="810" t="s">
        <v>4153</v>
      </c>
      <c r="G30" s="329"/>
      <c r="H30" s="329"/>
      <c r="I30" s="330" t="s">
        <v>189</v>
      </c>
      <c r="J30" s="331" t="s">
        <v>4048</v>
      </c>
    </row>
    <row r="31" spans="1:10" ht="60.75" x14ac:dyDescent="0.25">
      <c r="A31" s="327">
        <f t="shared" si="0"/>
        <v>25</v>
      </c>
      <c r="B31" s="328">
        <v>4</v>
      </c>
      <c r="C31" s="320" t="s">
        <v>1815</v>
      </c>
      <c r="D31" s="326">
        <v>2000</v>
      </c>
      <c r="E31" s="322">
        <v>48703</v>
      </c>
      <c r="F31" s="810" t="s">
        <v>4153</v>
      </c>
      <c r="G31" s="329"/>
      <c r="H31" s="329"/>
      <c r="I31" s="330" t="s">
        <v>189</v>
      </c>
      <c r="J31" s="331" t="s">
        <v>4048</v>
      </c>
    </row>
    <row r="32" spans="1:10" ht="60.75" x14ac:dyDescent="0.25">
      <c r="A32" s="327">
        <f t="shared" si="0"/>
        <v>26</v>
      </c>
      <c r="B32" s="328">
        <v>4</v>
      </c>
      <c r="C32" s="320" t="s">
        <v>1814</v>
      </c>
      <c r="D32" s="326">
        <v>2000</v>
      </c>
      <c r="E32" s="322">
        <v>48703</v>
      </c>
      <c r="F32" s="810" t="s">
        <v>4153</v>
      </c>
      <c r="G32" s="329"/>
      <c r="H32" s="329"/>
      <c r="I32" s="330" t="s">
        <v>189</v>
      </c>
      <c r="J32" s="331" t="s">
        <v>4048</v>
      </c>
    </row>
    <row r="33" spans="1:10" ht="60.75" x14ac:dyDescent="0.25">
      <c r="A33" s="327">
        <f t="shared" si="0"/>
        <v>27</v>
      </c>
      <c r="B33" s="328">
        <v>4</v>
      </c>
      <c r="C33" s="320" t="s">
        <v>1816</v>
      </c>
      <c r="D33" s="326">
        <v>2000</v>
      </c>
      <c r="E33" s="322">
        <v>8057.94</v>
      </c>
      <c r="F33" s="322">
        <v>8057.94</v>
      </c>
      <c r="G33" s="329"/>
      <c r="H33" s="329"/>
      <c r="I33" s="330" t="s">
        <v>189</v>
      </c>
      <c r="J33" s="331" t="s">
        <v>4048</v>
      </c>
    </row>
    <row r="34" spans="1:10" ht="60.75" x14ac:dyDescent="0.25">
      <c r="A34" s="327">
        <f t="shared" si="0"/>
        <v>28</v>
      </c>
      <c r="B34" s="328">
        <v>4</v>
      </c>
      <c r="C34" s="320" t="s">
        <v>1817</v>
      </c>
      <c r="D34" s="326">
        <v>2003</v>
      </c>
      <c r="E34" s="322">
        <v>16500</v>
      </c>
      <c r="F34" s="322">
        <v>16500</v>
      </c>
      <c r="G34" s="329"/>
      <c r="H34" s="329"/>
      <c r="I34" s="330" t="s">
        <v>189</v>
      </c>
      <c r="J34" s="331" t="s">
        <v>4048</v>
      </c>
    </row>
    <row r="35" spans="1:10" ht="60.75" x14ac:dyDescent="0.25">
      <c r="A35" s="327">
        <f t="shared" si="0"/>
        <v>29</v>
      </c>
      <c r="B35" s="328">
        <v>4</v>
      </c>
      <c r="C35" s="320" t="s">
        <v>1818</v>
      </c>
      <c r="D35" s="326">
        <v>1985</v>
      </c>
      <c r="E35" s="322">
        <v>60664</v>
      </c>
      <c r="F35" s="322" t="s">
        <v>4154</v>
      </c>
      <c r="G35" s="329"/>
      <c r="H35" s="329"/>
      <c r="I35" s="330" t="s">
        <v>189</v>
      </c>
      <c r="J35" s="331" t="s">
        <v>4048</v>
      </c>
    </row>
    <row r="36" spans="1:10" ht="60.75" x14ac:dyDescent="0.25">
      <c r="A36" s="327">
        <f t="shared" si="0"/>
        <v>30</v>
      </c>
      <c r="B36" s="328">
        <v>5</v>
      </c>
      <c r="C36" s="320" t="s">
        <v>1824</v>
      </c>
      <c r="D36" s="479">
        <v>1999</v>
      </c>
      <c r="E36" s="322">
        <v>10000</v>
      </c>
      <c r="F36" s="322">
        <v>10000</v>
      </c>
      <c r="G36" s="329"/>
      <c r="H36" s="320"/>
      <c r="I36" s="330" t="s">
        <v>189</v>
      </c>
      <c r="J36" s="331" t="s">
        <v>4048</v>
      </c>
    </row>
    <row r="37" spans="1:10" ht="60.75" x14ac:dyDescent="0.25">
      <c r="A37" s="327">
        <f t="shared" si="0"/>
        <v>31</v>
      </c>
      <c r="B37" s="328">
        <v>5</v>
      </c>
      <c r="C37" s="320" t="s">
        <v>1822</v>
      </c>
      <c r="D37" s="479">
        <v>1999</v>
      </c>
      <c r="E37" s="322">
        <v>10000</v>
      </c>
      <c r="F37" s="322">
        <v>10000</v>
      </c>
      <c r="G37" s="329"/>
      <c r="H37" s="320"/>
      <c r="I37" s="330" t="s">
        <v>189</v>
      </c>
      <c r="J37" s="331" t="s">
        <v>4048</v>
      </c>
    </row>
    <row r="38" spans="1:10" ht="60.75" x14ac:dyDescent="0.25">
      <c r="A38" s="327">
        <f t="shared" si="0"/>
        <v>32</v>
      </c>
      <c r="B38" s="328">
        <v>5</v>
      </c>
      <c r="C38" s="320" t="s">
        <v>1823</v>
      </c>
      <c r="D38" s="479">
        <v>1999</v>
      </c>
      <c r="E38" s="322">
        <v>2000</v>
      </c>
      <c r="F38" s="322">
        <v>2000</v>
      </c>
      <c r="G38" s="329"/>
      <c r="H38" s="320"/>
      <c r="I38" s="330" t="s">
        <v>189</v>
      </c>
      <c r="J38" s="331" t="s">
        <v>4048</v>
      </c>
    </row>
    <row r="39" spans="1:10" ht="60.75" x14ac:dyDescent="0.25">
      <c r="A39" s="327">
        <f t="shared" si="0"/>
        <v>33</v>
      </c>
      <c r="B39" s="328">
        <v>5</v>
      </c>
      <c r="C39" s="320" t="s">
        <v>1825</v>
      </c>
      <c r="D39" s="479">
        <v>2000</v>
      </c>
      <c r="E39" s="322">
        <v>5000</v>
      </c>
      <c r="F39" s="322">
        <v>5000</v>
      </c>
      <c r="G39" s="329"/>
      <c r="H39" s="320"/>
      <c r="I39" s="330" t="s">
        <v>189</v>
      </c>
      <c r="J39" s="331" t="s">
        <v>4048</v>
      </c>
    </row>
    <row r="40" spans="1:10" ht="60.75" x14ac:dyDescent="0.25">
      <c r="A40" s="327">
        <f t="shared" si="0"/>
        <v>34</v>
      </c>
      <c r="B40" s="328">
        <v>5</v>
      </c>
      <c r="C40" s="320" t="s">
        <v>1826</v>
      </c>
      <c r="D40" s="479">
        <v>2011</v>
      </c>
      <c r="E40" s="322">
        <v>13664.07</v>
      </c>
      <c r="F40" s="322">
        <v>13664.07</v>
      </c>
      <c r="G40" s="329"/>
      <c r="H40" s="320" t="s">
        <v>1820</v>
      </c>
      <c r="I40" s="330" t="s">
        <v>189</v>
      </c>
      <c r="J40" s="331" t="s">
        <v>4048</v>
      </c>
    </row>
    <row r="41" spans="1:10" ht="60.75" x14ac:dyDescent="0.25">
      <c r="A41" s="327">
        <f t="shared" si="0"/>
        <v>35</v>
      </c>
      <c r="B41" s="328">
        <v>5</v>
      </c>
      <c r="C41" s="320" t="s">
        <v>1827</v>
      </c>
      <c r="D41" s="479">
        <v>2011</v>
      </c>
      <c r="E41" s="322">
        <v>17050</v>
      </c>
      <c r="F41" s="322">
        <v>17050</v>
      </c>
      <c r="G41" s="329"/>
      <c r="H41" s="320" t="s">
        <v>1821</v>
      </c>
      <c r="I41" s="330" t="s">
        <v>189</v>
      </c>
      <c r="J41" s="331" t="s">
        <v>4048</v>
      </c>
    </row>
    <row r="42" spans="1:10" ht="60.75" x14ac:dyDescent="0.25">
      <c r="A42" s="327">
        <f t="shared" si="0"/>
        <v>36</v>
      </c>
      <c r="B42" s="328">
        <v>6</v>
      </c>
      <c r="C42" s="320" t="s">
        <v>1875</v>
      </c>
      <c r="D42" s="326">
        <v>1996</v>
      </c>
      <c r="E42" s="322">
        <v>22269</v>
      </c>
      <c r="F42" s="322">
        <v>22269</v>
      </c>
      <c r="G42" s="329"/>
      <c r="H42" s="329"/>
      <c r="I42" s="330" t="s">
        <v>189</v>
      </c>
      <c r="J42" s="331" t="s">
        <v>4048</v>
      </c>
    </row>
    <row r="43" spans="1:10" ht="60.75" x14ac:dyDescent="0.25">
      <c r="A43" s="327">
        <f t="shared" si="0"/>
        <v>37</v>
      </c>
      <c r="B43" s="328">
        <v>6</v>
      </c>
      <c r="C43" s="320" t="s">
        <v>1874</v>
      </c>
      <c r="D43" s="326">
        <v>1996</v>
      </c>
      <c r="E43" s="322">
        <v>88143.34</v>
      </c>
      <c r="F43" s="322">
        <v>88143.34</v>
      </c>
      <c r="G43" s="329"/>
      <c r="H43" s="329"/>
      <c r="I43" s="330" t="s">
        <v>189</v>
      </c>
      <c r="J43" s="331" t="s">
        <v>4048</v>
      </c>
    </row>
    <row r="44" spans="1:10" ht="60.75" x14ac:dyDescent="0.25">
      <c r="A44" s="327">
        <f t="shared" si="0"/>
        <v>38</v>
      </c>
      <c r="B44" s="328">
        <v>6</v>
      </c>
      <c r="C44" s="320" t="s">
        <v>1873</v>
      </c>
      <c r="D44" s="326">
        <v>1996</v>
      </c>
      <c r="E44" s="322">
        <v>22269</v>
      </c>
      <c r="F44" s="322">
        <v>22269</v>
      </c>
      <c r="G44" s="329"/>
      <c r="H44" s="329"/>
      <c r="I44" s="330" t="s">
        <v>189</v>
      </c>
      <c r="J44" s="331" t="s">
        <v>4048</v>
      </c>
    </row>
    <row r="45" spans="1:10" ht="60.75" x14ac:dyDescent="0.25">
      <c r="A45" s="327">
        <f t="shared" si="0"/>
        <v>39</v>
      </c>
      <c r="B45" s="328">
        <v>6</v>
      </c>
      <c r="C45" s="320" t="s">
        <v>1872</v>
      </c>
      <c r="D45" s="326">
        <v>2000</v>
      </c>
      <c r="E45" s="322">
        <v>6075</v>
      </c>
      <c r="F45" s="322">
        <v>6075</v>
      </c>
      <c r="G45" s="329"/>
      <c r="H45" s="329"/>
      <c r="I45" s="330" t="s">
        <v>189</v>
      </c>
      <c r="J45" s="331" t="s">
        <v>4048</v>
      </c>
    </row>
    <row r="46" spans="1:10" ht="60.75" x14ac:dyDescent="0.25">
      <c r="A46" s="327">
        <f t="shared" si="0"/>
        <v>40</v>
      </c>
      <c r="B46" s="328">
        <v>6</v>
      </c>
      <c r="C46" s="320" t="s">
        <v>1871</v>
      </c>
      <c r="D46" s="326">
        <v>2000</v>
      </c>
      <c r="E46" s="322">
        <v>7245</v>
      </c>
      <c r="F46" s="322">
        <v>7245</v>
      </c>
      <c r="G46" s="329"/>
      <c r="H46" s="329"/>
      <c r="I46" s="330" t="s">
        <v>189</v>
      </c>
      <c r="J46" s="331" t="s">
        <v>4048</v>
      </c>
    </row>
    <row r="47" spans="1:10" ht="60.75" x14ac:dyDescent="0.25">
      <c r="A47" s="327">
        <f t="shared" si="0"/>
        <v>41</v>
      </c>
      <c r="B47" s="328">
        <v>6</v>
      </c>
      <c r="C47" s="320" t="s">
        <v>1870</v>
      </c>
      <c r="D47" s="326">
        <v>1996</v>
      </c>
      <c r="E47" s="322">
        <v>95372</v>
      </c>
      <c r="F47" s="322" t="s">
        <v>4161</v>
      </c>
      <c r="G47" s="329"/>
      <c r="H47" s="329"/>
      <c r="I47" s="330" t="s">
        <v>189</v>
      </c>
      <c r="J47" s="331" t="s">
        <v>4048</v>
      </c>
    </row>
    <row r="48" spans="1:10" ht="72.75" x14ac:dyDescent="0.25">
      <c r="A48" s="327">
        <f t="shared" si="0"/>
        <v>42</v>
      </c>
      <c r="B48" s="328">
        <v>7</v>
      </c>
      <c r="C48" s="320" t="s">
        <v>1862</v>
      </c>
      <c r="D48" s="326">
        <v>1976</v>
      </c>
      <c r="E48" s="322">
        <v>198.88</v>
      </c>
      <c r="F48" s="322">
        <v>198.88</v>
      </c>
      <c r="G48" s="329"/>
      <c r="H48" s="320"/>
      <c r="I48" s="330" t="s">
        <v>189</v>
      </c>
      <c r="J48" s="331" t="s">
        <v>4049</v>
      </c>
    </row>
    <row r="49" spans="1:10" ht="72.75" x14ac:dyDescent="0.25">
      <c r="A49" s="327">
        <f t="shared" si="0"/>
        <v>43</v>
      </c>
      <c r="B49" s="328">
        <v>7</v>
      </c>
      <c r="C49" s="320" t="s">
        <v>1876</v>
      </c>
      <c r="D49" s="326">
        <v>2011</v>
      </c>
      <c r="E49" s="322">
        <v>22800</v>
      </c>
      <c r="F49" s="322">
        <v>22800</v>
      </c>
      <c r="G49" s="329"/>
      <c r="H49" s="320" t="s">
        <v>1828</v>
      </c>
      <c r="I49" s="330" t="s">
        <v>189</v>
      </c>
      <c r="J49" s="331" t="s">
        <v>4049</v>
      </c>
    </row>
    <row r="50" spans="1:10" ht="60.75" x14ac:dyDescent="0.25">
      <c r="A50" s="327">
        <f t="shared" si="0"/>
        <v>44</v>
      </c>
      <c r="B50" s="328">
        <v>8</v>
      </c>
      <c r="C50" s="320" t="s">
        <v>1829</v>
      </c>
      <c r="D50" s="326">
        <v>1999</v>
      </c>
      <c r="E50" s="322">
        <v>38462</v>
      </c>
      <c r="F50" s="322" t="s">
        <v>4166</v>
      </c>
      <c r="G50" s="329"/>
      <c r="H50" s="329"/>
      <c r="I50" s="330" t="s">
        <v>189</v>
      </c>
      <c r="J50" s="331" t="s">
        <v>4048</v>
      </c>
    </row>
    <row r="51" spans="1:10" ht="60.75" x14ac:dyDescent="0.25">
      <c r="A51" s="327">
        <f t="shared" si="0"/>
        <v>45</v>
      </c>
      <c r="B51" s="328">
        <v>8</v>
      </c>
      <c r="C51" s="320" t="s">
        <v>1830</v>
      </c>
      <c r="D51" s="326">
        <v>1999</v>
      </c>
      <c r="E51" s="322">
        <v>38462</v>
      </c>
      <c r="F51" s="322" t="s">
        <v>4166</v>
      </c>
      <c r="G51" s="329"/>
      <c r="H51" s="329"/>
      <c r="I51" s="330" t="s">
        <v>189</v>
      </c>
      <c r="J51" s="331" t="s">
        <v>4048</v>
      </c>
    </row>
    <row r="52" spans="1:10" ht="60.75" x14ac:dyDescent="0.25">
      <c r="A52" s="327">
        <f t="shared" si="0"/>
        <v>46</v>
      </c>
      <c r="B52" s="328">
        <v>8</v>
      </c>
      <c r="C52" s="320" t="s">
        <v>1830</v>
      </c>
      <c r="D52" s="326">
        <v>1999</v>
      </c>
      <c r="E52" s="322">
        <v>38462</v>
      </c>
      <c r="F52" s="322" t="s">
        <v>4166</v>
      </c>
      <c r="G52" s="329"/>
      <c r="H52" s="329"/>
      <c r="I52" s="330" t="s">
        <v>189</v>
      </c>
      <c r="J52" s="331" t="s">
        <v>4048</v>
      </c>
    </row>
    <row r="53" spans="1:10" ht="60.75" x14ac:dyDescent="0.25">
      <c r="A53" s="327">
        <f t="shared" si="0"/>
        <v>47</v>
      </c>
      <c r="B53" s="328">
        <v>8</v>
      </c>
      <c r="C53" s="320" t="s">
        <v>1830</v>
      </c>
      <c r="D53" s="326">
        <v>1999</v>
      </c>
      <c r="E53" s="322">
        <v>38462</v>
      </c>
      <c r="F53" s="322" t="s">
        <v>4166</v>
      </c>
      <c r="G53" s="329"/>
      <c r="H53" s="329"/>
      <c r="I53" s="330" t="s">
        <v>189</v>
      </c>
      <c r="J53" s="331" t="s">
        <v>4048</v>
      </c>
    </row>
    <row r="54" spans="1:10" ht="60.75" x14ac:dyDescent="0.25">
      <c r="A54" s="327">
        <f t="shared" si="0"/>
        <v>48</v>
      </c>
      <c r="B54" s="328">
        <v>8</v>
      </c>
      <c r="C54" s="320" t="s">
        <v>1831</v>
      </c>
      <c r="D54" s="326">
        <v>2000</v>
      </c>
      <c r="E54" s="322">
        <v>6612.5</v>
      </c>
      <c r="F54" s="322">
        <v>6612.5</v>
      </c>
      <c r="G54" s="329"/>
      <c r="H54" s="329"/>
      <c r="I54" s="330" t="s">
        <v>189</v>
      </c>
      <c r="J54" s="331" t="s">
        <v>4048</v>
      </c>
    </row>
    <row r="55" spans="1:10" ht="60.75" x14ac:dyDescent="0.25">
      <c r="A55" s="327">
        <f t="shared" si="0"/>
        <v>49</v>
      </c>
      <c r="B55" s="328">
        <v>8</v>
      </c>
      <c r="C55" s="320" t="s">
        <v>1832</v>
      </c>
      <c r="D55" s="326">
        <v>1998</v>
      </c>
      <c r="E55" s="322">
        <v>7282.53</v>
      </c>
      <c r="F55" s="322">
        <v>7282.53</v>
      </c>
      <c r="G55" s="329"/>
      <c r="H55" s="329"/>
      <c r="I55" s="330" t="s">
        <v>189</v>
      </c>
      <c r="J55" s="331" t="s">
        <v>4048</v>
      </c>
    </row>
    <row r="56" spans="1:10" ht="60.75" x14ac:dyDescent="0.25">
      <c r="A56" s="327">
        <f t="shared" si="0"/>
        <v>50</v>
      </c>
      <c r="B56" s="328">
        <v>8</v>
      </c>
      <c r="C56" s="320" t="s">
        <v>1833</v>
      </c>
      <c r="D56" s="326">
        <v>1985</v>
      </c>
      <c r="E56" s="322">
        <v>90000</v>
      </c>
      <c r="F56" s="322" t="s">
        <v>4167</v>
      </c>
      <c r="G56" s="329"/>
      <c r="H56" s="329"/>
      <c r="I56" s="330" t="s">
        <v>189</v>
      </c>
      <c r="J56" s="331" t="s">
        <v>4048</v>
      </c>
    </row>
    <row r="57" spans="1:10" ht="60.75" x14ac:dyDescent="0.25">
      <c r="A57" s="327">
        <f t="shared" si="0"/>
        <v>51</v>
      </c>
      <c r="B57" s="328">
        <v>8</v>
      </c>
      <c r="C57" s="320" t="s">
        <v>1834</v>
      </c>
      <c r="D57" s="326">
        <v>2011</v>
      </c>
      <c r="E57" s="322">
        <v>16112</v>
      </c>
      <c r="F57" s="322">
        <v>16112</v>
      </c>
      <c r="G57" s="329"/>
      <c r="H57" s="329"/>
      <c r="I57" s="330" t="s">
        <v>189</v>
      </c>
      <c r="J57" s="331" t="s">
        <v>4048</v>
      </c>
    </row>
    <row r="58" spans="1:10" ht="72.75" x14ac:dyDescent="0.25">
      <c r="A58" s="327">
        <f t="shared" si="0"/>
        <v>52</v>
      </c>
      <c r="B58" s="328">
        <v>9</v>
      </c>
      <c r="C58" s="320" t="s">
        <v>1835</v>
      </c>
      <c r="D58" s="326">
        <v>1982</v>
      </c>
      <c r="E58" s="322">
        <v>72.87</v>
      </c>
      <c r="F58" s="322">
        <v>72.87</v>
      </c>
      <c r="G58" s="329"/>
      <c r="H58" s="329"/>
      <c r="I58" s="330" t="s">
        <v>189</v>
      </c>
      <c r="J58" s="331" t="s">
        <v>4049</v>
      </c>
    </row>
    <row r="59" spans="1:10" ht="72.75" x14ac:dyDescent="0.25">
      <c r="A59" s="327">
        <f t="shared" si="0"/>
        <v>53</v>
      </c>
      <c r="B59" s="328">
        <v>9</v>
      </c>
      <c r="C59" s="320" t="s">
        <v>1836</v>
      </c>
      <c r="D59" s="326">
        <v>1999</v>
      </c>
      <c r="E59" s="322">
        <v>14000</v>
      </c>
      <c r="F59" s="322">
        <v>14000</v>
      </c>
      <c r="G59" s="329"/>
      <c r="H59" s="329"/>
      <c r="I59" s="330" t="s">
        <v>189</v>
      </c>
      <c r="J59" s="331" t="s">
        <v>4049</v>
      </c>
    </row>
    <row r="60" spans="1:10" ht="60.75" x14ac:dyDescent="0.25">
      <c r="A60" s="327">
        <f t="shared" si="0"/>
        <v>54</v>
      </c>
      <c r="B60" s="328">
        <v>10</v>
      </c>
      <c r="C60" s="320" t="s">
        <v>1837</v>
      </c>
      <c r="D60" s="326">
        <v>2011</v>
      </c>
      <c r="E60" s="322">
        <v>84108.67</v>
      </c>
      <c r="F60" s="322" t="s">
        <v>4155</v>
      </c>
      <c r="G60" s="329"/>
      <c r="H60" s="329"/>
      <c r="I60" s="330" t="s">
        <v>189</v>
      </c>
      <c r="J60" s="331" t="s">
        <v>4048</v>
      </c>
    </row>
    <row r="61" spans="1:10" ht="60.75" x14ac:dyDescent="0.25">
      <c r="A61" s="327">
        <f t="shared" si="0"/>
        <v>55</v>
      </c>
      <c r="B61" s="328">
        <v>10</v>
      </c>
      <c r="C61" s="320" t="s">
        <v>1837</v>
      </c>
      <c r="D61" s="326">
        <v>2011</v>
      </c>
      <c r="E61" s="322">
        <v>84108.67</v>
      </c>
      <c r="F61" s="322" t="s">
        <v>4155</v>
      </c>
      <c r="G61" s="329"/>
      <c r="H61" s="329"/>
      <c r="I61" s="330" t="s">
        <v>189</v>
      </c>
      <c r="J61" s="331" t="s">
        <v>4048</v>
      </c>
    </row>
    <row r="62" spans="1:10" ht="60.75" x14ac:dyDescent="0.25">
      <c r="A62" s="327">
        <f t="shared" si="0"/>
        <v>56</v>
      </c>
      <c r="B62" s="328">
        <v>10</v>
      </c>
      <c r="C62" s="320" t="s">
        <v>1837</v>
      </c>
      <c r="D62" s="326">
        <v>2000</v>
      </c>
      <c r="E62" s="322">
        <v>13000</v>
      </c>
      <c r="F62" s="322">
        <v>13000</v>
      </c>
      <c r="G62" s="329"/>
      <c r="H62" s="329"/>
      <c r="I62" s="330" t="s">
        <v>189</v>
      </c>
      <c r="J62" s="331" t="s">
        <v>4048</v>
      </c>
    </row>
    <row r="63" spans="1:10" ht="60.75" x14ac:dyDescent="0.25">
      <c r="A63" s="327">
        <f t="shared" si="0"/>
        <v>57</v>
      </c>
      <c r="B63" s="328">
        <v>10</v>
      </c>
      <c r="C63" s="320" t="s">
        <v>1837</v>
      </c>
      <c r="D63" s="326">
        <v>2000</v>
      </c>
      <c r="E63" s="322">
        <v>13000</v>
      </c>
      <c r="F63" s="322">
        <v>13000</v>
      </c>
      <c r="G63" s="329"/>
      <c r="H63" s="329"/>
      <c r="I63" s="330" t="s">
        <v>189</v>
      </c>
      <c r="J63" s="331" t="s">
        <v>4048</v>
      </c>
    </row>
    <row r="64" spans="1:10" ht="60.75" x14ac:dyDescent="0.25">
      <c r="A64" s="327">
        <f t="shared" si="0"/>
        <v>58</v>
      </c>
      <c r="B64" s="328">
        <v>10</v>
      </c>
      <c r="C64" s="320" t="s">
        <v>1837</v>
      </c>
      <c r="D64" s="326">
        <v>2000</v>
      </c>
      <c r="E64" s="322">
        <v>13000</v>
      </c>
      <c r="F64" s="322">
        <v>13000</v>
      </c>
      <c r="G64" s="329"/>
      <c r="H64" s="329"/>
      <c r="I64" s="330" t="s">
        <v>189</v>
      </c>
      <c r="J64" s="331" t="s">
        <v>4048</v>
      </c>
    </row>
    <row r="65" spans="1:10" ht="60.75" x14ac:dyDescent="0.25">
      <c r="A65" s="327">
        <f t="shared" si="0"/>
        <v>59</v>
      </c>
      <c r="B65" s="328">
        <v>10</v>
      </c>
      <c r="C65" s="320" t="s">
        <v>1837</v>
      </c>
      <c r="D65" s="326">
        <v>2000</v>
      </c>
      <c r="E65" s="322">
        <v>13000</v>
      </c>
      <c r="F65" s="322">
        <v>13000</v>
      </c>
      <c r="G65" s="329"/>
      <c r="H65" s="329"/>
      <c r="I65" s="330" t="s">
        <v>189</v>
      </c>
      <c r="J65" s="331" t="s">
        <v>4048</v>
      </c>
    </row>
    <row r="66" spans="1:10" ht="60.75" x14ac:dyDescent="0.25">
      <c r="A66" s="327">
        <f t="shared" si="0"/>
        <v>60</v>
      </c>
      <c r="B66" s="328">
        <v>10</v>
      </c>
      <c r="C66" s="320" t="s">
        <v>1837</v>
      </c>
      <c r="D66" s="326">
        <v>2000</v>
      </c>
      <c r="E66" s="322">
        <v>13000</v>
      </c>
      <c r="F66" s="322">
        <v>13000</v>
      </c>
      <c r="G66" s="329"/>
      <c r="H66" s="329"/>
      <c r="I66" s="330" t="s">
        <v>189</v>
      </c>
      <c r="J66" s="331" t="s">
        <v>4048</v>
      </c>
    </row>
    <row r="67" spans="1:10" ht="60.75" x14ac:dyDescent="0.25">
      <c r="A67" s="327">
        <f t="shared" si="0"/>
        <v>61</v>
      </c>
      <c r="B67" s="328">
        <v>10</v>
      </c>
      <c r="C67" s="320" t="s">
        <v>1837</v>
      </c>
      <c r="D67" s="326">
        <v>2000</v>
      </c>
      <c r="E67" s="322">
        <v>13000</v>
      </c>
      <c r="F67" s="322">
        <v>13000</v>
      </c>
      <c r="G67" s="329"/>
      <c r="H67" s="329"/>
      <c r="I67" s="330" t="s">
        <v>189</v>
      </c>
      <c r="J67" s="331" t="s">
        <v>4048</v>
      </c>
    </row>
    <row r="68" spans="1:10" ht="60.75" x14ac:dyDescent="0.25">
      <c r="A68" s="327">
        <f t="shared" si="0"/>
        <v>62</v>
      </c>
      <c r="B68" s="328">
        <v>10</v>
      </c>
      <c r="C68" s="320" t="s">
        <v>1863</v>
      </c>
      <c r="D68" s="326">
        <v>1999</v>
      </c>
      <c r="E68" s="322">
        <v>10000</v>
      </c>
      <c r="F68" s="322">
        <v>10000</v>
      </c>
      <c r="G68" s="329"/>
      <c r="H68" s="329"/>
      <c r="I68" s="330" t="s">
        <v>189</v>
      </c>
      <c r="J68" s="331" t="s">
        <v>4048</v>
      </c>
    </row>
    <row r="69" spans="1:10" ht="60.75" x14ac:dyDescent="0.25">
      <c r="A69" s="327">
        <f t="shared" si="0"/>
        <v>63</v>
      </c>
      <c r="B69" s="328">
        <v>10</v>
      </c>
      <c r="C69" s="320" t="s">
        <v>1838</v>
      </c>
      <c r="D69" s="326">
        <v>1999</v>
      </c>
      <c r="E69" s="322">
        <v>10000</v>
      </c>
      <c r="F69" s="322">
        <v>10000</v>
      </c>
      <c r="G69" s="329"/>
      <c r="H69" s="329"/>
      <c r="I69" s="330" t="s">
        <v>189</v>
      </c>
      <c r="J69" s="331" t="s">
        <v>4048</v>
      </c>
    </row>
    <row r="70" spans="1:10" ht="60.75" x14ac:dyDescent="0.25">
      <c r="A70" s="327">
        <f t="shared" si="0"/>
        <v>64</v>
      </c>
      <c r="B70" s="328">
        <v>10</v>
      </c>
      <c r="C70" s="320" t="s">
        <v>1839</v>
      </c>
      <c r="D70" s="326">
        <v>1961</v>
      </c>
      <c r="E70" s="322">
        <v>61034</v>
      </c>
      <c r="F70" s="322" t="s">
        <v>4156</v>
      </c>
      <c r="G70" s="329"/>
      <c r="H70" s="329"/>
      <c r="I70" s="330" t="s">
        <v>189</v>
      </c>
      <c r="J70" s="331" t="s">
        <v>4048</v>
      </c>
    </row>
    <row r="71" spans="1:10" ht="60.75" x14ac:dyDescent="0.25">
      <c r="A71" s="327">
        <f t="shared" si="0"/>
        <v>65</v>
      </c>
      <c r="B71" s="328">
        <v>10</v>
      </c>
      <c r="C71" s="320" t="s">
        <v>1839</v>
      </c>
      <c r="D71" s="326">
        <v>1961</v>
      </c>
      <c r="E71" s="322">
        <v>61034</v>
      </c>
      <c r="F71" s="322" t="s">
        <v>4156</v>
      </c>
      <c r="G71" s="329"/>
      <c r="H71" s="329"/>
      <c r="I71" s="330" t="s">
        <v>189</v>
      </c>
      <c r="J71" s="331" t="s">
        <v>4048</v>
      </c>
    </row>
    <row r="72" spans="1:10" ht="60.75" x14ac:dyDescent="0.25">
      <c r="A72" s="327">
        <f t="shared" si="0"/>
        <v>66</v>
      </c>
      <c r="B72" s="328">
        <v>10</v>
      </c>
      <c r="C72" s="320" t="s">
        <v>1839</v>
      </c>
      <c r="D72" s="326">
        <v>1961</v>
      </c>
      <c r="E72" s="322">
        <v>195372.46</v>
      </c>
      <c r="F72" s="322">
        <v>195372.46</v>
      </c>
      <c r="G72" s="329"/>
      <c r="H72" s="329"/>
      <c r="I72" s="330" t="s">
        <v>189</v>
      </c>
      <c r="J72" s="331" t="s">
        <v>4048</v>
      </c>
    </row>
    <row r="73" spans="1:10" ht="60.75" x14ac:dyDescent="0.25">
      <c r="A73" s="327">
        <f t="shared" ref="A73:A101" si="1">A72+1</f>
        <v>67</v>
      </c>
      <c r="B73" s="328">
        <v>11</v>
      </c>
      <c r="C73" s="320" t="s">
        <v>1841</v>
      </c>
      <c r="D73" s="326">
        <v>1976</v>
      </c>
      <c r="E73" s="322">
        <v>481</v>
      </c>
      <c r="F73" s="322">
        <v>481</v>
      </c>
      <c r="G73" s="329"/>
      <c r="H73" s="320"/>
      <c r="I73" s="330" t="s">
        <v>189</v>
      </c>
      <c r="J73" s="331" t="s">
        <v>4048</v>
      </c>
    </row>
    <row r="74" spans="1:10" ht="24.75" x14ac:dyDescent="0.25">
      <c r="A74" s="327">
        <f t="shared" si="1"/>
        <v>68</v>
      </c>
      <c r="B74" s="328">
        <v>11</v>
      </c>
      <c r="C74" s="320" t="s">
        <v>1842</v>
      </c>
      <c r="D74" s="326">
        <v>2011</v>
      </c>
      <c r="E74" s="322">
        <v>22800</v>
      </c>
      <c r="F74" s="322">
        <v>22800</v>
      </c>
      <c r="G74" s="329"/>
      <c r="H74" s="320" t="s">
        <v>1840</v>
      </c>
      <c r="I74" s="330" t="s">
        <v>189</v>
      </c>
      <c r="J74" s="331"/>
    </row>
    <row r="75" spans="1:10" ht="24.75" x14ac:dyDescent="0.25">
      <c r="A75" s="327">
        <f t="shared" si="1"/>
        <v>69</v>
      </c>
      <c r="B75" s="328">
        <v>12</v>
      </c>
      <c r="C75" s="320" t="s">
        <v>1843</v>
      </c>
      <c r="D75" s="326">
        <v>2011</v>
      </c>
      <c r="E75" s="322">
        <v>60000</v>
      </c>
      <c r="F75" s="322" t="s">
        <v>4170</v>
      </c>
      <c r="G75" s="329"/>
      <c r="H75" s="329"/>
      <c r="I75" s="330" t="s">
        <v>189</v>
      </c>
      <c r="J75" s="331"/>
    </row>
    <row r="76" spans="1:10" ht="36.75" x14ac:dyDescent="0.25">
      <c r="A76" s="327">
        <f t="shared" si="1"/>
        <v>70</v>
      </c>
      <c r="B76" s="328">
        <v>12</v>
      </c>
      <c r="C76" s="320" t="s">
        <v>1847</v>
      </c>
      <c r="D76" s="326">
        <v>2006</v>
      </c>
      <c r="E76" s="322">
        <v>65000</v>
      </c>
      <c r="F76" s="322">
        <v>65000</v>
      </c>
      <c r="G76" s="329"/>
      <c r="H76" s="329"/>
      <c r="I76" s="330" t="s">
        <v>189</v>
      </c>
      <c r="J76" s="331"/>
    </row>
    <row r="77" spans="1:10" ht="36.75" x14ac:dyDescent="0.25">
      <c r="A77" s="327">
        <f t="shared" si="1"/>
        <v>71</v>
      </c>
      <c r="B77" s="328">
        <v>12</v>
      </c>
      <c r="C77" s="320" t="s">
        <v>1844</v>
      </c>
      <c r="D77" s="326">
        <v>2006</v>
      </c>
      <c r="E77" s="322">
        <v>65000</v>
      </c>
      <c r="F77" s="322">
        <v>65000</v>
      </c>
      <c r="G77" s="329"/>
      <c r="H77" s="329"/>
      <c r="I77" s="330" t="s">
        <v>189</v>
      </c>
      <c r="J77" s="331"/>
    </row>
    <row r="78" spans="1:10" ht="24.75" x14ac:dyDescent="0.25">
      <c r="A78" s="327">
        <f t="shared" si="1"/>
        <v>72</v>
      </c>
      <c r="B78" s="328">
        <v>12</v>
      </c>
      <c r="C78" s="320" t="s">
        <v>1846</v>
      </c>
      <c r="D78" s="326">
        <v>1988</v>
      </c>
      <c r="E78" s="322">
        <v>4206</v>
      </c>
      <c r="F78" s="322">
        <v>4206</v>
      </c>
      <c r="G78" s="329"/>
      <c r="H78" s="329"/>
      <c r="I78" s="330" t="s">
        <v>189</v>
      </c>
      <c r="J78" s="331"/>
    </row>
    <row r="79" spans="1:10" ht="36.75" x14ac:dyDescent="0.25">
      <c r="A79" s="327">
        <f t="shared" si="1"/>
        <v>73</v>
      </c>
      <c r="B79" s="328">
        <v>12</v>
      </c>
      <c r="C79" s="320" t="s">
        <v>1845</v>
      </c>
      <c r="D79" s="326">
        <v>1985</v>
      </c>
      <c r="E79" s="322">
        <v>5000</v>
      </c>
      <c r="F79" s="322">
        <v>5000</v>
      </c>
      <c r="G79" s="329"/>
      <c r="H79" s="329"/>
      <c r="I79" s="330" t="s">
        <v>189</v>
      </c>
      <c r="J79" s="331"/>
    </row>
    <row r="80" spans="1:10" ht="36.75" x14ac:dyDescent="0.25">
      <c r="A80" s="327">
        <f t="shared" si="1"/>
        <v>74</v>
      </c>
      <c r="B80" s="328">
        <v>12</v>
      </c>
      <c r="C80" s="320" t="s">
        <v>1848</v>
      </c>
      <c r="D80" s="326">
        <v>1985</v>
      </c>
      <c r="E80" s="322">
        <v>22000</v>
      </c>
      <c r="F80" s="322">
        <v>22000</v>
      </c>
      <c r="G80" s="329"/>
      <c r="H80" s="329"/>
      <c r="I80" s="330" t="s">
        <v>189</v>
      </c>
      <c r="J80" s="331"/>
    </row>
    <row r="81" spans="1:10" ht="24.75" x14ac:dyDescent="0.25">
      <c r="A81" s="327">
        <f t="shared" si="1"/>
        <v>75</v>
      </c>
      <c r="B81" s="328">
        <v>13</v>
      </c>
      <c r="C81" s="320" t="s">
        <v>1850</v>
      </c>
      <c r="D81" s="326">
        <v>1986</v>
      </c>
      <c r="E81" s="322">
        <v>8465</v>
      </c>
      <c r="F81" s="322">
        <v>8465</v>
      </c>
      <c r="G81" s="329"/>
      <c r="H81" s="320"/>
      <c r="I81" s="330" t="s">
        <v>189</v>
      </c>
      <c r="J81" s="331"/>
    </row>
    <row r="82" spans="1:10" ht="36.75" x14ac:dyDescent="0.25">
      <c r="A82" s="327">
        <f t="shared" si="1"/>
        <v>76</v>
      </c>
      <c r="B82" s="328">
        <v>13</v>
      </c>
      <c r="C82" s="320" t="s">
        <v>1851</v>
      </c>
      <c r="D82" s="326">
        <v>2011</v>
      </c>
      <c r="E82" s="322">
        <v>22000</v>
      </c>
      <c r="F82" s="322">
        <v>22000</v>
      </c>
      <c r="G82" s="329"/>
      <c r="H82" s="320" t="s">
        <v>1849</v>
      </c>
      <c r="I82" s="330" t="s">
        <v>189</v>
      </c>
      <c r="J82" s="331"/>
    </row>
    <row r="83" spans="1:10" ht="60.75" x14ac:dyDescent="0.25">
      <c r="A83" s="327">
        <f t="shared" si="1"/>
        <v>77</v>
      </c>
      <c r="B83" s="328">
        <v>14</v>
      </c>
      <c r="C83" s="320" t="s">
        <v>1852</v>
      </c>
      <c r="D83" s="326">
        <v>2011</v>
      </c>
      <c r="E83" s="322">
        <v>51656.23</v>
      </c>
      <c r="F83" s="322" t="s">
        <v>4157</v>
      </c>
      <c r="G83" s="329"/>
      <c r="H83" s="329"/>
      <c r="I83" s="330" t="s">
        <v>189</v>
      </c>
      <c r="J83" s="331" t="s">
        <v>4048</v>
      </c>
    </row>
    <row r="84" spans="1:10" ht="60.75" x14ac:dyDescent="0.25">
      <c r="A84" s="327">
        <f t="shared" si="1"/>
        <v>78</v>
      </c>
      <c r="B84" s="328">
        <v>14</v>
      </c>
      <c r="C84" s="320" t="s">
        <v>1852</v>
      </c>
      <c r="D84" s="326">
        <v>2011</v>
      </c>
      <c r="E84" s="322">
        <v>84108.67</v>
      </c>
      <c r="F84" s="322" t="s">
        <v>4155</v>
      </c>
      <c r="G84" s="329"/>
      <c r="H84" s="329"/>
      <c r="I84" s="330" t="s">
        <v>189</v>
      </c>
      <c r="J84" s="331" t="s">
        <v>4048</v>
      </c>
    </row>
    <row r="85" spans="1:10" ht="60.75" x14ac:dyDescent="0.25">
      <c r="A85" s="327">
        <f t="shared" si="1"/>
        <v>79</v>
      </c>
      <c r="B85" s="328">
        <v>14</v>
      </c>
      <c r="C85" s="320" t="s">
        <v>1853</v>
      </c>
      <c r="D85" s="326">
        <v>2000</v>
      </c>
      <c r="E85" s="322">
        <v>7475</v>
      </c>
      <c r="F85" s="322">
        <v>7475</v>
      </c>
      <c r="G85" s="329"/>
      <c r="H85" s="329"/>
      <c r="I85" s="330" t="s">
        <v>189</v>
      </c>
      <c r="J85" s="331" t="s">
        <v>4048</v>
      </c>
    </row>
    <row r="86" spans="1:10" ht="60.75" x14ac:dyDescent="0.25">
      <c r="A86" s="327">
        <f t="shared" si="1"/>
        <v>80</v>
      </c>
      <c r="B86" s="328">
        <v>14</v>
      </c>
      <c r="C86" s="320" t="s">
        <v>1854</v>
      </c>
      <c r="D86" s="326">
        <v>2000</v>
      </c>
      <c r="E86" s="322">
        <v>7475</v>
      </c>
      <c r="F86" s="322">
        <v>7475</v>
      </c>
      <c r="G86" s="329"/>
      <c r="H86" s="329"/>
      <c r="I86" s="330" t="s">
        <v>189</v>
      </c>
      <c r="J86" s="331" t="s">
        <v>4048</v>
      </c>
    </row>
    <row r="87" spans="1:10" ht="60.75" x14ac:dyDescent="0.25">
      <c r="A87" s="327">
        <f t="shared" si="1"/>
        <v>81</v>
      </c>
      <c r="B87" s="328">
        <v>14</v>
      </c>
      <c r="C87" s="320" t="s">
        <v>1855</v>
      </c>
      <c r="D87" s="326">
        <v>1985</v>
      </c>
      <c r="E87" s="322">
        <v>119311</v>
      </c>
      <c r="F87" s="322" t="s">
        <v>4165</v>
      </c>
      <c r="G87" s="329"/>
      <c r="H87" s="329"/>
      <c r="I87" s="330" t="s">
        <v>189</v>
      </c>
      <c r="J87" s="331" t="s">
        <v>4048</v>
      </c>
    </row>
    <row r="88" spans="1:10" ht="72.75" x14ac:dyDescent="0.25">
      <c r="A88" s="327">
        <f t="shared" si="1"/>
        <v>82</v>
      </c>
      <c r="B88" s="328">
        <v>15</v>
      </c>
      <c r="C88" s="320" t="s">
        <v>1857</v>
      </c>
      <c r="D88" s="326">
        <v>1985</v>
      </c>
      <c r="E88" s="322">
        <v>338</v>
      </c>
      <c r="F88" s="322">
        <v>338</v>
      </c>
      <c r="G88" s="329"/>
      <c r="H88" s="811"/>
      <c r="I88" s="330" t="s">
        <v>189</v>
      </c>
      <c r="J88" s="331" t="s">
        <v>4049</v>
      </c>
    </row>
    <row r="89" spans="1:10" ht="72.75" x14ac:dyDescent="0.25">
      <c r="A89" s="327">
        <f t="shared" si="1"/>
        <v>83</v>
      </c>
      <c r="B89" s="328">
        <v>15</v>
      </c>
      <c r="C89" s="320" t="s">
        <v>1858</v>
      </c>
      <c r="D89" s="326">
        <v>2011</v>
      </c>
      <c r="E89" s="322">
        <v>20918</v>
      </c>
      <c r="F89" s="322">
        <v>20918</v>
      </c>
      <c r="G89" s="329"/>
      <c r="H89" s="320" t="s">
        <v>1856</v>
      </c>
      <c r="I89" s="330" t="s">
        <v>189</v>
      </c>
      <c r="J89" s="331" t="s">
        <v>4049</v>
      </c>
    </row>
    <row r="90" spans="1:10" ht="60.75" x14ac:dyDescent="0.25">
      <c r="A90" s="327">
        <f t="shared" si="1"/>
        <v>84</v>
      </c>
      <c r="B90" s="328">
        <v>16</v>
      </c>
      <c r="C90" s="320" t="s">
        <v>1865</v>
      </c>
      <c r="D90" s="326">
        <v>1999</v>
      </c>
      <c r="E90" s="322">
        <v>60000</v>
      </c>
      <c r="F90" s="322" t="s">
        <v>4163</v>
      </c>
      <c r="G90" s="329"/>
      <c r="H90" s="329"/>
      <c r="I90" s="330" t="s">
        <v>189</v>
      </c>
      <c r="J90" s="331" t="s">
        <v>4048</v>
      </c>
    </row>
    <row r="91" spans="1:10" ht="60.75" x14ac:dyDescent="0.25">
      <c r="A91" s="327">
        <f t="shared" si="1"/>
        <v>85</v>
      </c>
      <c r="B91" s="328">
        <v>16</v>
      </c>
      <c r="C91" s="320" t="s">
        <v>1865</v>
      </c>
      <c r="D91" s="326">
        <v>1999</v>
      </c>
      <c r="E91" s="322">
        <v>60000</v>
      </c>
      <c r="F91" s="322" t="s">
        <v>4163</v>
      </c>
      <c r="G91" s="329"/>
      <c r="H91" s="329"/>
      <c r="I91" s="330" t="s">
        <v>189</v>
      </c>
      <c r="J91" s="331" t="s">
        <v>4048</v>
      </c>
    </row>
    <row r="92" spans="1:10" ht="60.75" x14ac:dyDescent="0.25">
      <c r="A92" s="327">
        <f t="shared" si="1"/>
        <v>86</v>
      </c>
      <c r="B92" s="328">
        <v>16</v>
      </c>
      <c r="C92" s="320" t="s">
        <v>1866</v>
      </c>
      <c r="D92" s="326">
        <v>1999</v>
      </c>
      <c r="E92" s="322">
        <v>80000</v>
      </c>
      <c r="F92" s="322" t="s">
        <v>4162</v>
      </c>
      <c r="G92" s="329"/>
      <c r="H92" s="329"/>
      <c r="I92" s="330" t="s">
        <v>189</v>
      </c>
      <c r="J92" s="331" t="s">
        <v>4048</v>
      </c>
    </row>
    <row r="93" spans="1:10" ht="60.75" x14ac:dyDescent="0.25">
      <c r="A93" s="327">
        <f t="shared" si="1"/>
        <v>87</v>
      </c>
      <c r="B93" s="328">
        <v>16</v>
      </c>
      <c r="C93" s="320" t="s">
        <v>1866</v>
      </c>
      <c r="D93" s="326">
        <v>1999</v>
      </c>
      <c r="E93" s="322">
        <v>80000</v>
      </c>
      <c r="F93" s="322" t="s">
        <v>4162</v>
      </c>
      <c r="G93" s="329"/>
      <c r="H93" s="329"/>
      <c r="I93" s="330" t="s">
        <v>189</v>
      </c>
      <c r="J93" s="331" t="s">
        <v>4048</v>
      </c>
    </row>
    <row r="94" spans="1:10" ht="60.75" x14ac:dyDescent="0.25">
      <c r="A94" s="327">
        <f t="shared" si="1"/>
        <v>88</v>
      </c>
      <c r="B94" s="328">
        <v>16</v>
      </c>
      <c r="C94" s="320" t="s">
        <v>1867</v>
      </c>
      <c r="D94" s="326">
        <v>2000</v>
      </c>
      <c r="E94" s="322">
        <v>5522.8</v>
      </c>
      <c r="F94" s="322">
        <v>5522.8</v>
      </c>
      <c r="G94" s="329"/>
      <c r="H94" s="329"/>
      <c r="I94" s="330" t="s">
        <v>189</v>
      </c>
      <c r="J94" s="331" t="s">
        <v>4048</v>
      </c>
    </row>
    <row r="95" spans="1:10" ht="60.75" x14ac:dyDescent="0.25">
      <c r="A95" s="327">
        <f t="shared" si="1"/>
        <v>89</v>
      </c>
      <c r="B95" s="328">
        <v>16</v>
      </c>
      <c r="C95" s="320" t="s">
        <v>1868</v>
      </c>
      <c r="D95" s="326">
        <v>1999</v>
      </c>
      <c r="E95" s="322">
        <v>5000</v>
      </c>
      <c r="F95" s="322">
        <v>5000</v>
      </c>
      <c r="G95" s="329"/>
      <c r="H95" s="329"/>
      <c r="I95" s="330" t="s">
        <v>189</v>
      </c>
      <c r="J95" s="331" t="s">
        <v>4048</v>
      </c>
    </row>
    <row r="96" spans="1:10" ht="60.75" x14ac:dyDescent="0.25">
      <c r="A96" s="327">
        <f t="shared" si="1"/>
        <v>90</v>
      </c>
      <c r="B96" s="328">
        <v>16</v>
      </c>
      <c r="C96" s="320" t="s">
        <v>1864</v>
      </c>
      <c r="D96" s="326">
        <v>1999</v>
      </c>
      <c r="E96" s="322">
        <v>72108</v>
      </c>
      <c r="F96" s="322">
        <v>72108</v>
      </c>
      <c r="G96" s="329"/>
      <c r="H96" s="329"/>
      <c r="I96" s="330" t="s">
        <v>189</v>
      </c>
      <c r="J96" s="331" t="s">
        <v>4048</v>
      </c>
    </row>
    <row r="97" spans="1:10" ht="60.75" x14ac:dyDescent="0.25">
      <c r="A97" s="327">
        <f t="shared" si="1"/>
        <v>91</v>
      </c>
      <c r="B97" s="328">
        <v>16</v>
      </c>
      <c r="C97" s="320" t="s">
        <v>1869</v>
      </c>
      <c r="D97" s="326">
        <v>1999</v>
      </c>
      <c r="E97" s="322">
        <v>100000.89</v>
      </c>
      <c r="F97" s="322" t="s">
        <v>4164</v>
      </c>
      <c r="G97" s="329"/>
      <c r="H97" s="329"/>
      <c r="I97" s="330" t="s">
        <v>189</v>
      </c>
      <c r="J97" s="331" t="s">
        <v>4048</v>
      </c>
    </row>
    <row r="98" spans="1:10" ht="72.75" x14ac:dyDescent="0.25">
      <c r="A98" s="327">
        <f t="shared" si="1"/>
        <v>92</v>
      </c>
      <c r="B98" s="328">
        <v>17</v>
      </c>
      <c r="C98" s="320" t="s">
        <v>1859</v>
      </c>
      <c r="D98" s="326">
        <v>1991</v>
      </c>
      <c r="E98" s="322">
        <v>285113</v>
      </c>
      <c r="F98" s="322">
        <v>285113</v>
      </c>
      <c r="G98" s="329"/>
      <c r="H98" s="326" t="s">
        <v>2568</v>
      </c>
      <c r="I98" s="330" t="s">
        <v>189</v>
      </c>
      <c r="J98" s="331" t="s">
        <v>4049</v>
      </c>
    </row>
    <row r="99" spans="1:10" ht="72.75" x14ac:dyDescent="0.25">
      <c r="A99" s="327">
        <f t="shared" si="1"/>
        <v>93</v>
      </c>
      <c r="B99" s="328">
        <v>17</v>
      </c>
      <c r="C99" s="320" t="s">
        <v>1860</v>
      </c>
      <c r="D99" s="326">
        <v>1991</v>
      </c>
      <c r="E99" s="322">
        <v>21169</v>
      </c>
      <c r="F99" s="322">
        <v>21169</v>
      </c>
      <c r="G99" s="329"/>
      <c r="H99" s="326"/>
      <c r="I99" s="330" t="s">
        <v>189</v>
      </c>
      <c r="J99" s="331" t="s">
        <v>4049</v>
      </c>
    </row>
    <row r="100" spans="1:10" ht="36" x14ac:dyDescent="0.25">
      <c r="A100" s="327">
        <f t="shared" si="1"/>
        <v>94</v>
      </c>
      <c r="B100" s="420">
        <v>24</v>
      </c>
      <c r="C100" s="291" t="s">
        <v>1794</v>
      </c>
      <c r="D100" s="341">
        <v>2012</v>
      </c>
      <c r="E100" s="342">
        <v>935797.5</v>
      </c>
      <c r="F100" s="342" t="s">
        <v>4178</v>
      </c>
      <c r="G100" s="329"/>
      <c r="H100" s="807" t="s">
        <v>1797</v>
      </c>
      <c r="I100" s="330" t="s">
        <v>189</v>
      </c>
      <c r="J100" s="331"/>
    </row>
    <row r="101" spans="1:10" s="424" customFormat="1" ht="24.75" x14ac:dyDescent="0.25">
      <c r="A101" s="812">
        <f t="shared" si="1"/>
        <v>95</v>
      </c>
      <c r="B101" s="420">
        <v>20</v>
      </c>
      <c r="C101" s="291" t="s">
        <v>1795</v>
      </c>
      <c r="D101" s="341">
        <v>2000</v>
      </c>
      <c r="E101" s="342">
        <v>140600</v>
      </c>
      <c r="F101" s="342">
        <v>140600</v>
      </c>
      <c r="G101" s="813"/>
      <c r="H101" s="648"/>
      <c r="I101" s="655" t="s">
        <v>189</v>
      </c>
      <c r="J101" s="390"/>
    </row>
    <row r="102" spans="1:10" s="424" customFormat="1" ht="36.75" x14ac:dyDescent="0.25">
      <c r="A102" s="812">
        <v>96</v>
      </c>
      <c r="B102" s="420">
        <v>1345</v>
      </c>
      <c r="C102" s="291" t="s">
        <v>1796</v>
      </c>
      <c r="D102" s="341">
        <v>2006</v>
      </c>
      <c r="E102" s="342">
        <v>14557.44</v>
      </c>
      <c r="F102" s="342">
        <v>14557.44</v>
      </c>
      <c r="G102" s="813"/>
      <c r="H102" s="648"/>
      <c r="I102" s="655" t="s">
        <v>189</v>
      </c>
      <c r="J102" s="390"/>
    </row>
    <row r="103" spans="1:10" s="424" customFormat="1" ht="36.75" x14ac:dyDescent="0.25">
      <c r="A103" s="812">
        <v>97</v>
      </c>
      <c r="B103" s="420">
        <v>2584</v>
      </c>
      <c r="C103" s="291" t="s">
        <v>4174</v>
      </c>
      <c r="D103" s="341">
        <v>2019</v>
      </c>
      <c r="E103" s="342" t="s">
        <v>4175</v>
      </c>
      <c r="F103" s="342">
        <v>0</v>
      </c>
      <c r="G103" s="813"/>
      <c r="H103" s="807" t="s">
        <v>4177</v>
      </c>
      <c r="I103" s="655" t="s">
        <v>189</v>
      </c>
      <c r="J103" s="390"/>
    </row>
    <row r="104" spans="1:10" s="424" customFormat="1" ht="36.75" x14ac:dyDescent="0.25">
      <c r="A104" s="812">
        <v>98</v>
      </c>
      <c r="B104" s="420">
        <v>2585</v>
      </c>
      <c r="C104" s="291" t="s">
        <v>4174</v>
      </c>
      <c r="D104" s="341">
        <v>2019</v>
      </c>
      <c r="E104" s="342" t="s">
        <v>4176</v>
      </c>
      <c r="F104" s="342" t="s">
        <v>4176</v>
      </c>
      <c r="G104" s="813"/>
      <c r="H104" s="807" t="s">
        <v>4177</v>
      </c>
      <c r="I104" s="655" t="s">
        <v>189</v>
      </c>
      <c r="J104" s="390"/>
    </row>
    <row r="105" spans="1:10" x14ac:dyDescent="0.25">
      <c r="A105" s="1034" t="s">
        <v>2355</v>
      </c>
      <c r="B105" s="1035"/>
      <c r="C105" s="1035"/>
      <c r="D105" s="1036"/>
      <c r="E105" s="814">
        <f>SUM(E7:E104)</f>
        <v>4770296.08</v>
      </c>
      <c r="F105" s="814">
        <f>SUM(F4:F104)</f>
        <v>2303953.0500000003</v>
      </c>
      <c r="G105" s="815"/>
      <c r="H105" s="815"/>
      <c r="I105" s="327"/>
      <c r="J105" s="360"/>
    </row>
    <row r="106" spans="1:10" ht="24.75" x14ac:dyDescent="0.25">
      <c r="A106" s="816">
        <v>97</v>
      </c>
      <c r="B106" s="293">
        <v>191</v>
      </c>
      <c r="C106" s="291" t="s">
        <v>3441</v>
      </c>
      <c r="D106" s="321">
        <v>2012</v>
      </c>
      <c r="E106" s="334">
        <v>61195</v>
      </c>
      <c r="F106" s="334">
        <v>61195</v>
      </c>
      <c r="G106" s="332"/>
      <c r="H106" s="332"/>
      <c r="I106" s="336" t="s">
        <v>1891</v>
      </c>
      <c r="J106" s="332"/>
    </row>
    <row r="107" spans="1:10" ht="24.75" x14ac:dyDescent="0.25">
      <c r="A107" s="816">
        <f>A106+1</f>
        <v>98</v>
      </c>
      <c r="B107" s="293">
        <v>156</v>
      </c>
      <c r="C107" s="291" t="s">
        <v>3442</v>
      </c>
      <c r="D107" s="321">
        <v>1996</v>
      </c>
      <c r="E107" s="334">
        <v>103044.96</v>
      </c>
      <c r="F107" s="334">
        <v>103044.96</v>
      </c>
      <c r="G107" s="332"/>
      <c r="H107" s="332"/>
      <c r="I107" s="336" t="s">
        <v>1891</v>
      </c>
      <c r="J107" s="332"/>
    </row>
    <row r="108" spans="1:10" ht="24.75" x14ac:dyDescent="0.25">
      <c r="A108" s="816">
        <f t="shared" ref="A108:A116" si="2">A107+1</f>
        <v>99</v>
      </c>
      <c r="B108" s="293">
        <v>160</v>
      </c>
      <c r="C108" s="291" t="s">
        <v>3443</v>
      </c>
      <c r="D108" s="321">
        <v>2004</v>
      </c>
      <c r="E108" s="334">
        <v>175403.2</v>
      </c>
      <c r="F108" s="334">
        <v>175403.2</v>
      </c>
      <c r="G108" s="332"/>
      <c r="H108" s="332"/>
      <c r="I108" s="336" t="s">
        <v>1891</v>
      </c>
      <c r="J108" s="332"/>
    </row>
    <row r="109" spans="1:10" ht="36.75" x14ac:dyDescent="0.25">
      <c r="A109" s="816">
        <f t="shared" si="2"/>
        <v>100</v>
      </c>
      <c r="B109" s="293">
        <v>209</v>
      </c>
      <c r="C109" s="291" t="s">
        <v>3444</v>
      </c>
      <c r="D109" s="321">
        <v>2013</v>
      </c>
      <c r="E109" s="334">
        <v>70390</v>
      </c>
      <c r="F109" s="334">
        <v>50278.8</v>
      </c>
      <c r="G109" s="332"/>
      <c r="H109" s="332"/>
      <c r="I109" s="336" t="s">
        <v>1891</v>
      </c>
      <c r="J109" s="332"/>
    </row>
    <row r="110" spans="1:10" ht="24.75" x14ac:dyDescent="0.25">
      <c r="A110" s="816">
        <f t="shared" si="2"/>
        <v>101</v>
      </c>
      <c r="B110" s="293">
        <v>216</v>
      </c>
      <c r="C110" s="291" t="s">
        <v>3445</v>
      </c>
      <c r="D110" s="538" t="s">
        <v>1923</v>
      </c>
      <c r="E110" s="334">
        <v>63520</v>
      </c>
      <c r="F110" s="334">
        <v>63520</v>
      </c>
      <c r="G110" s="332"/>
      <c r="H110" s="332"/>
      <c r="I110" s="336" t="s">
        <v>1891</v>
      </c>
      <c r="J110" s="332"/>
    </row>
    <row r="111" spans="1:10" ht="36.75" x14ac:dyDescent="0.25">
      <c r="A111" s="816">
        <f t="shared" si="2"/>
        <v>102</v>
      </c>
      <c r="B111" s="293">
        <v>1129</v>
      </c>
      <c r="C111" s="291" t="s">
        <v>3446</v>
      </c>
      <c r="D111" s="538" t="s">
        <v>1924</v>
      </c>
      <c r="E111" s="334">
        <v>50000</v>
      </c>
      <c r="F111" s="334">
        <v>50000</v>
      </c>
      <c r="G111" s="332"/>
      <c r="H111" s="332"/>
      <c r="I111" s="336" t="s">
        <v>1891</v>
      </c>
      <c r="J111" s="332"/>
    </row>
    <row r="112" spans="1:10" ht="24.75" x14ac:dyDescent="0.25">
      <c r="A112" s="816">
        <f t="shared" si="2"/>
        <v>103</v>
      </c>
      <c r="B112" s="293">
        <v>1130</v>
      </c>
      <c r="C112" s="291" t="s">
        <v>3447</v>
      </c>
      <c r="D112" s="538" t="s">
        <v>1924</v>
      </c>
      <c r="E112" s="334">
        <v>55480.33</v>
      </c>
      <c r="F112" s="334">
        <v>33288.120000000003</v>
      </c>
      <c r="G112" s="332"/>
      <c r="H112" s="332"/>
      <c r="I112" s="336" t="s">
        <v>1891</v>
      </c>
      <c r="J112" s="332"/>
    </row>
    <row r="113" spans="1:11" ht="24.75" x14ac:dyDescent="0.25">
      <c r="A113" s="816">
        <f t="shared" si="2"/>
        <v>104</v>
      </c>
      <c r="B113" s="293">
        <v>1487</v>
      </c>
      <c r="C113" s="291" t="s">
        <v>3448</v>
      </c>
      <c r="D113" s="538" t="s">
        <v>1925</v>
      </c>
      <c r="E113" s="334">
        <v>60000</v>
      </c>
      <c r="F113" s="334">
        <v>44000</v>
      </c>
      <c r="G113" s="332"/>
      <c r="H113" s="332"/>
      <c r="I113" s="336" t="s">
        <v>1891</v>
      </c>
      <c r="J113" s="332"/>
    </row>
    <row r="114" spans="1:11" ht="36.75" x14ac:dyDescent="0.25">
      <c r="A114" s="816">
        <f t="shared" si="2"/>
        <v>105</v>
      </c>
      <c r="B114" s="293">
        <v>1491</v>
      </c>
      <c r="C114" s="291" t="s">
        <v>3449</v>
      </c>
      <c r="D114" s="538" t="s">
        <v>1925</v>
      </c>
      <c r="E114" s="334">
        <v>55980</v>
      </c>
      <c r="F114" s="334">
        <v>15994.32</v>
      </c>
      <c r="G114" s="332"/>
      <c r="H114" s="332"/>
      <c r="I114" s="336" t="s">
        <v>1891</v>
      </c>
      <c r="J114" s="332"/>
    </row>
    <row r="115" spans="1:11" x14ac:dyDescent="0.25">
      <c r="A115" s="816">
        <f t="shared" si="2"/>
        <v>106</v>
      </c>
      <c r="B115" s="293"/>
      <c r="C115" s="291"/>
      <c r="D115" s="538"/>
      <c r="E115" s="334"/>
      <c r="F115" s="334"/>
      <c r="G115" s="332"/>
      <c r="H115" s="332"/>
      <c r="I115" s="336"/>
      <c r="J115" s="332"/>
    </row>
    <row r="116" spans="1:11" ht="24.75" x14ac:dyDescent="0.25">
      <c r="A116" s="816">
        <f t="shared" si="2"/>
        <v>107</v>
      </c>
      <c r="B116" s="816">
        <v>2497</v>
      </c>
      <c r="C116" s="817" t="s">
        <v>3450</v>
      </c>
      <c r="D116" s="332">
        <v>2017</v>
      </c>
      <c r="E116" s="338">
        <v>149615</v>
      </c>
      <c r="F116" s="338">
        <v>66495.520000000004</v>
      </c>
      <c r="G116" s="818">
        <v>42955</v>
      </c>
      <c r="H116" s="332"/>
      <c r="I116" s="336" t="s">
        <v>1891</v>
      </c>
      <c r="J116" s="332"/>
    </row>
    <row r="117" spans="1:11" x14ac:dyDescent="0.25">
      <c r="A117" s="1098" t="s">
        <v>1922</v>
      </c>
      <c r="B117" s="1099"/>
      <c r="C117" s="1100"/>
      <c r="D117" s="332"/>
      <c r="E117" s="819">
        <f>SUM(E106:E116)</f>
        <v>844628.49</v>
      </c>
      <c r="F117" s="819">
        <f>SUM(F106:F116)</f>
        <v>663219.92000000004</v>
      </c>
      <c r="G117" s="332"/>
      <c r="H117" s="332"/>
      <c r="I117" s="332"/>
      <c r="J117" s="332"/>
    </row>
    <row r="118" spans="1:11" ht="53.45" customHeight="1" x14ac:dyDescent="0.25">
      <c r="A118" s="816">
        <v>108</v>
      </c>
      <c r="B118" s="358">
        <v>6</v>
      </c>
      <c r="C118" s="345" t="s">
        <v>3451</v>
      </c>
      <c r="D118" s="321">
        <v>2003</v>
      </c>
      <c r="E118" s="334">
        <v>101704.59</v>
      </c>
      <c r="F118" s="334">
        <v>101704.59</v>
      </c>
      <c r="G118" s="332"/>
      <c r="H118" s="332"/>
      <c r="I118" s="336" t="s">
        <v>1927</v>
      </c>
      <c r="J118" s="332"/>
    </row>
    <row r="119" spans="1:11" ht="49.15" customHeight="1" x14ac:dyDescent="0.25">
      <c r="A119" s="816">
        <v>109</v>
      </c>
      <c r="B119" s="358">
        <v>18</v>
      </c>
      <c r="C119" s="345" t="s">
        <v>3452</v>
      </c>
      <c r="D119" s="321">
        <v>2013</v>
      </c>
      <c r="E119" s="334">
        <v>80000</v>
      </c>
      <c r="F119" s="334">
        <v>80000</v>
      </c>
      <c r="G119" s="332"/>
      <c r="H119" s="332"/>
      <c r="I119" s="336" t="s">
        <v>1927</v>
      </c>
      <c r="J119" s="332"/>
    </row>
    <row r="120" spans="1:11" ht="51" customHeight="1" x14ac:dyDescent="0.25">
      <c r="A120" s="816">
        <v>110</v>
      </c>
      <c r="B120" s="358">
        <v>10</v>
      </c>
      <c r="C120" s="345" t="s">
        <v>3453</v>
      </c>
      <c r="D120" s="321">
        <v>2011</v>
      </c>
      <c r="E120" s="334">
        <v>49780</v>
      </c>
      <c r="F120" s="334">
        <v>49780</v>
      </c>
      <c r="G120" s="332"/>
      <c r="H120" s="332"/>
      <c r="I120" s="336" t="s">
        <v>1927</v>
      </c>
      <c r="J120" s="332"/>
    </row>
    <row r="121" spans="1:11" ht="53.45" customHeight="1" x14ac:dyDescent="0.25">
      <c r="A121" s="816">
        <v>111</v>
      </c>
      <c r="B121" s="358">
        <v>17</v>
      </c>
      <c r="C121" s="345" t="s">
        <v>3454</v>
      </c>
      <c r="D121" s="321">
        <v>2013</v>
      </c>
      <c r="E121" s="334">
        <v>40500</v>
      </c>
      <c r="F121" s="334">
        <v>40500</v>
      </c>
      <c r="G121" s="332"/>
      <c r="H121" s="332"/>
      <c r="I121" s="336" t="s">
        <v>1927</v>
      </c>
      <c r="J121" s="332"/>
    </row>
    <row r="122" spans="1:11" x14ac:dyDescent="0.25">
      <c r="A122" s="1098" t="s">
        <v>1929</v>
      </c>
      <c r="B122" s="1099"/>
      <c r="C122" s="1100"/>
      <c r="D122" s="332"/>
      <c r="E122" s="819">
        <f>SUM(E118:E121)</f>
        <v>271984.58999999997</v>
      </c>
      <c r="F122" s="819">
        <f>SUM(F118:F121)</f>
        <v>271984.58999999997</v>
      </c>
      <c r="G122" s="332"/>
      <c r="H122" s="332"/>
      <c r="I122" s="332"/>
      <c r="J122" s="332"/>
    </row>
    <row r="123" spans="1:11" ht="60.75" x14ac:dyDescent="0.25">
      <c r="A123" s="816">
        <v>112</v>
      </c>
      <c r="B123" s="820">
        <v>61</v>
      </c>
      <c r="C123" s="821" t="s">
        <v>3813</v>
      </c>
      <c r="D123" s="321">
        <v>2011</v>
      </c>
      <c r="E123" s="822">
        <v>517495</v>
      </c>
      <c r="F123" s="823">
        <v>431734.2</v>
      </c>
      <c r="G123" s="332"/>
      <c r="H123" s="824" t="s">
        <v>3817</v>
      </c>
      <c r="I123" s="817" t="s">
        <v>2587</v>
      </c>
      <c r="J123" s="332"/>
    </row>
    <row r="124" spans="1:11" ht="24.75" x14ac:dyDescent="0.25">
      <c r="A124" s="816">
        <v>113</v>
      </c>
      <c r="B124" s="820">
        <v>29</v>
      </c>
      <c r="C124" s="821" t="s">
        <v>3455</v>
      </c>
      <c r="D124" s="321">
        <v>2009</v>
      </c>
      <c r="E124" s="822">
        <v>57000</v>
      </c>
      <c r="F124" s="338">
        <v>57000</v>
      </c>
      <c r="G124" s="332"/>
      <c r="H124" s="824" t="s">
        <v>3817</v>
      </c>
      <c r="I124" s="817" t="s">
        <v>2587</v>
      </c>
      <c r="J124" s="332"/>
    </row>
    <row r="125" spans="1:11" ht="48" x14ac:dyDescent="0.25">
      <c r="A125" s="816">
        <v>114</v>
      </c>
      <c r="B125" s="816">
        <v>2498</v>
      </c>
      <c r="C125" s="825" t="s">
        <v>3803</v>
      </c>
      <c r="D125" s="321">
        <v>2015</v>
      </c>
      <c r="E125" s="721">
        <v>100000</v>
      </c>
      <c r="F125" s="721">
        <v>55001.09</v>
      </c>
      <c r="G125" s="826">
        <v>42999</v>
      </c>
      <c r="H125" s="824" t="s">
        <v>1934</v>
      </c>
      <c r="I125" s="817" t="s">
        <v>2587</v>
      </c>
      <c r="J125" s="332"/>
    </row>
    <row r="126" spans="1:11" ht="36" x14ac:dyDescent="0.25">
      <c r="A126" s="816">
        <v>115</v>
      </c>
      <c r="B126" s="816">
        <v>2499</v>
      </c>
      <c r="C126" s="825" t="s">
        <v>3812</v>
      </c>
      <c r="D126" s="321">
        <v>2011</v>
      </c>
      <c r="E126" s="721">
        <v>97850</v>
      </c>
      <c r="F126" s="721">
        <v>97850</v>
      </c>
      <c r="G126" s="826">
        <v>42999</v>
      </c>
      <c r="H126" s="824" t="s">
        <v>1934</v>
      </c>
      <c r="I126" s="817" t="s">
        <v>2587</v>
      </c>
      <c r="J126" s="332"/>
    </row>
    <row r="127" spans="1:11" ht="48" x14ac:dyDescent="0.25">
      <c r="A127" s="816">
        <v>116</v>
      </c>
      <c r="B127" s="816">
        <v>2500</v>
      </c>
      <c r="C127" s="825" t="s">
        <v>3810</v>
      </c>
      <c r="D127" s="321">
        <v>2011</v>
      </c>
      <c r="E127" s="721">
        <v>90850</v>
      </c>
      <c r="F127" s="721">
        <v>90850</v>
      </c>
      <c r="G127" s="826">
        <v>42999</v>
      </c>
      <c r="H127" s="824" t="s">
        <v>1934</v>
      </c>
      <c r="I127" s="817" t="s">
        <v>2587</v>
      </c>
      <c r="J127" s="332"/>
    </row>
    <row r="128" spans="1:11" s="829" customFormat="1" ht="24.75" x14ac:dyDescent="0.25">
      <c r="A128" s="816">
        <v>117</v>
      </c>
      <c r="B128" s="816">
        <v>2501</v>
      </c>
      <c r="C128" s="827" t="s">
        <v>3811</v>
      </c>
      <c r="D128" s="321">
        <v>2011</v>
      </c>
      <c r="E128" s="828">
        <v>100000</v>
      </c>
      <c r="F128" s="828">
        <v>100000</v>
      </c>
      <c r="G128" s="826">
        <v>42999</v>
      </c>
      <c r="H128" s="824" t="s">
        <v>1934</v>
      </c>
      <c r="I128" s="817" t="s">
        <v>2587</v>
      </c>
      <c r="J128" s="332"/>
      <c r="K128" s="333"/>
    </row>
    <row r="129" spans="1:11" s="832" customFormat="1" ht="24.75" x14ac:dyDescent="0.25">
      <c r="A129" s="816">
        <v>118</v>
      </c>
      <c r="B129" s="816">
        <v>2502</v>
      </c>
      <c r="C129" s="830" t="s">
        <v>3814</v>
      </c>
      <c r="D129" s="831">
        <v>2005</v>
      </c>
      <c r="E129" s="721">
        <v>41044.800000000003</v>
      </c>
      <c r="F129" s="721">
        <v>41044.800000000003</v>
      </c>
      <c r="G129" s="826">
        <v>38700</v>
      </c>
      <c r="H129" s="824" t="s">
        <v>3817</v>
      </c>
      <c r="I129" s="817" t="s">
        <v>2587</v>
      </c>
      <c r="J129" s="332"/>
      <c r="K129" s="333"/>
    </row>
    <row r="130" spans="1:11" ht="24.75" x14ac:dyDescent="0.25">
      <c r="A130" s="816">
        <v>119</v>
      </c>
      <c r="B130" s="833">
        <v>2503</v>
      </c>
      <c r="C130" s="834" t="s">
        <v>3815</v>
      </c>
      <c r="D130" s="835">
        <v>2011</v>
      </c>
      <c r="E130" s="836">
        <v>200000</v>
      </c>
      <c r="F130" s="836">
        <v>136666.85</v>
      </c>
      <c r="G130" s="837">
        <v>40854</v>
      </c>
      <c r="H130" s="838" t="s">
        <v>3817</v>
      </c>
      <c r="I130" s="839" t="s">
        <v>2587</v>
      </c>
      <c r="J130" s="840"/>
    </row>
    <row r="131" spans="1:11" ht="24.75" x14ac:dyDescent="0.25">
      <c r="A131" s="816">
        <v>120</v>
      </c>
      <c r="B131" s="816">
        <v>2504</v>
      </c>
      <c r="C131" s="825" t="s">
        <v>3818</v>
      </c>
      <c r="D131" s="321">
        <v>2013</v>
      </c>
      <c r="E131" s="721">
        <v>75000</v>
      </c>
      <c r="F131" s="721">
        <v>75000</v>
      </c>
      <c r="G131" s="826">
        <v>41431</v>
      </c>
      <c r="H131" s="824" t="s">
        <v>3817</v>
      </c>
      <c r="I131" s="817" t="s">
        <v>2587</v>
      </c>
      <c r="J131" s="332"/>
    </row>
    <row r="132" spans="1:11" ht="27" customHeight="1" x14ac:dyDescent="0.25">
      <c r="A132" s="841">
        <v>121</v>
      </c>
      <c r="B132" s="842">
        <v>2505</v>
      </c>
      <c r="C132" s="842" t="s">
        <v>3816</v>
      </c>
      <c r="D132" s="843">
        <v>2013</v>
      </c>
      <c r="E132" s="844">
        <v>75000</v>
      </c>
      <c r="F132" s="844">
        <v>75000</v>
      </c>
      <c r="G132" s="845">
        <v>41431</v>
      </c>
      <c r="H132" s="846" t="s">
        <v>3817</v>
      </c>
      <c r="I132" s="817" t="s">
        <v>2587</v>
      </c>
      <c r="J132" s="842"/>
    </row>
    <row r="133" spans="1:11" ht="24.75" x14ac:dyDescent="0.25">
      <c r="A133" s="841">
        <v>122</v>
      </c>
      <c r="B133" s="847">
        <v>2582</v>
      </c>
      <c r="C133" s="848" t="s">
        <v>4088</v>
      </c>
      <c r="D133" s="847">
        <v>2015</v>
      </c>
      <c r="E133" s="849">
        <v>41000</v>
      </c>
      <c r="F133" s="850">
        <v>33299.839999999997</v>
      </c>
      <c r="G133" s="851"/>
      <c r="H133" s="852"/>
      <c r="I133" s="817" t="s">
        <v>2587</v>
      </c>
      <c r="J133" s="847"/>
    </row>
    <row r="134" spans="1:11" ht="24.75" x14ac:dyDescent="0.25">
      <c r="A134" s="841">
        <v>123</v>
      </c>
      <c r="B134" s="847">
        <v>2583</v>
      </c>
      <c r="C134" s="848" t="s">
        <v>4071</v>
      </c>
      <c r="D134" s="847">
        <v>2019</v>
      </c>
      <c r="E134" s="849" t="s">
        <v>4089</v>
      </c>
      <c r="F134" s="850">
        <v>1944.44</v>
      </c>
      <c r="G134" s="851">
        <v>43769</v>
      </c>
      <c r="H134" s="852" t="s">
        <v>4101</v>
      </c>
      <c r="I134" s="817" t="s">
        <v>2587</v>
      </c>
      <c r="J134" s="847"/>
    </row>
    <row r="135" spans="1:11" ht="33.75" x14ac:dyDescent="0.25">
      <c r="A135" s="841">
        <v>124</v>
      </c>
      <c r="B135" s="847">
        <v>2584</v>
      </c>
      <c r="C135" s="848" t="s">
        <v>4072</v>
      </c>
      <c r="D135" s="847">
        <v>2019</v>
      </c>
      <c r="E135" s="849" t="s">
        <v>4090</v>
      </c>
      <c r="F135" s="850">
        <v>400000</v>
      </c>
      <c r="G135" s="851">
        <v>43769</v>
      </c>
      <c r="H135" s="852" t="s">
        <v>4101</v>
      </c>
      <c r="I135" s="817" t="s">
        <v>2587</v>
      </c>
      <c r="J135" s="847"/>
    </row>
    <row r="136" spans="1:11" ht="33.75" x14ac:dyDescent="0.25">
      <c r="A136" s="841">
        <v>125</v>
      </c>
      <c r="B136" s="847">
        <v>2585</v>
      </c>
      <c r="C136" s="848" t="s">
        <v>4073</v>
      </c>
      <c r="D136" s="847">
        <v>2019</v>
      </c>
      <c r="E136" s="849" t="s">
        <v>4091</v>
      </c>
      <c r="F136" s="850">
        <v>120000</v>
      </c>
      <c r="G136" s="851">
        <v>43769</v>
      </c>
      <c r="H136" s="852" t="s">
        <v>4101</v>
      </c>
      <c r="I136" s="817" t="s">
        <v>2587</v>
      </c>
      <c r="J136" s="847"/>
    </row>
    <row r="137" spans="1:11" ht="33.75" x14ac:dyDescent="0.25">
      <c r="A137" s="841">
        <v>126</v>
      </c>
      <c r="B137" s="847">
        <v>2586</v>
      </c>
      <c r="C137" s="848" t="s">
        <v>4074</v>
      </c>
      <c r="D137" s="847">
        <v>2019</v>
      </c>
      <c r="E137" s="849" t="s">
        <v>4090</v>
      </c>
      <c r="F137" s="850">
        <v>6666.67</v>
      </c>
      <c r="G137" s="851">
        <v>43769</v>
      </c>
      <c r="H137" s="852" t="s">
        <v>4101</v>
      </c>
      <c r="I137" s="817" t="s">
        <v>2587</v>
      </c>
      <c r="J137" s="847"/>
    </row>
    <row r="138" spans="1:11" ht="45" x14ac:dyDescent="0.25">
      <c r="A138" s="841">
        <v>127</v>
      </c>
      <c r="B138" s="847">
        <v>2587</v>
      </c>
      <c r="C138" s="848" t="s">
        <v>4075</v>
      </c>
      <c r="D138" s="847">
        <v>2019</v>
      </c>
      <c r="E138" s="849" t="s">
        <v>4092</v>
      </c>
      <c r="F138" s="850">
        <v>30000</v>
      </c>
      <c r="G138" s="851">
        <v>43769</v>
      </c>
      <c r="H138" s="852" t="s">
        <v>4101</v>
      </c>
      <c r="I138" s="817" t="s">
        <v>2587</v>
      </c>
      <c r="J138" s="847"/>
    </row>
    <row r="139" spans="1:11" ht="56.25" x14ac:dyDescent="0.25">
      <c r="A139" s="841">
        <v>128</v>
      </c>
      <c r="B139" s="847">
        <v>2588</v>
      </c>
      <c r="C139" s="848" t="s">
        <v>4076</v>
      </c>
      <c r="D139" s="847">
        <v>2019</v>
      </c>
      <c r="E139" s="849" t="s">
        <v>4093</v>
      </c>
      <c r="F139" s="850">
        <v>50000</v>
      </c>
      <c r="G139" s="851">
        <v>43769</v>
      </c>
      <c r="H139" s="852" t="s">
        <v>4101</v>
      </c>
      <c r="I139" s="817" t="s">
        <v>2587</v>
      </c>
      <c r="J139" s="847"/>
    </row>
    <row r="140" spans="1:11" ht="45" x14ac:dyDescent="0.25">
      <c r="A140" s="841">
        <v>129</v>
      </c>
      <c r="B140" s="847">
        <v>2589</v>
      </c>
      <c r="C140" s="848" t="s">
        <v>4077</v>
      </c>
      <c r="D140" s="847">
        <v>2019</v>
      </c>
      <c r="E140" s="849" t="s">
        <v>4094</v>
      </c>
      <c r="F140" s="850">
        <v>4333.33</v>
      </c>
      <c r="G140" s="851">
        <v>43769</v>
      </c>
      <c r="H140" s="852" t="s">
        <v>4101</v>
      </c>
      <c r="I140" s="817" t="s">
        <v>2587</v>
      </c>
      <c r="J140" s="847"/>
    </row>
    <row r="141" spans="1:11" ht="33.75" x14ac:dyDescent="0.25">
      <c r="A141" s="841">
        <v>130</v>
      </c>
      <c r="B141" s="847">
        <v>2590</v>
      </c>
      <c r="C141" s="848" t="s">
        <v>4078</v>
      </c>
      <c r="D141" s="847">
        <v>2019</v>
      </c>
      <c r="E141" s="849" t="s">
        <v>4089</v>
      </c>
      <c r="F141" s="850">
        <v>5833.33</v>
      </c>
      <c r="G141" s="851">
        <v>43769</v>
      </c>
      <c r="H141" s="852" t="s">
        <v>4101</v>
      </c>
      <c r="I141" s="817" t="s">
        <v>2587</v>
      </c>
      <c r="J141" s="847"/>
    </row>
    <row r="142" spans="1:11" ht="33.75" x14ac:dyDescent="0.25">
      <c r="A142" s="841">
        <v>131</v>
      </c>
      <c r="B142" s="847">
        <v>2591</v>
      </c>
      <c r="C142" s="848" t="s">
        <v>4079</v>
      </c>
      <c r="D142" s="847">
        <v>2019</v>
      </c>
      <c r="E142" s="849" t="s">
        <v>4095</v>
      </c>
      <c r="F142" s="850">
        <v>80000</v>
      </c>
      <c r="G142" s="851">
        <v>43769</v>
      </c>
      <c r="H142" s="852" t="s">
        <v>4101</v>
      </c>
      <c r="I142" s="817" t="s">
        <v>2587</v>
      </c>
      <c r="J142" s="847"/>
    </row>
    <row r="143" spans="1:11" ht="45" x14ac:dyDescent="0.25">
      <c r="A143" s="841">
        <v>132</v>
      </c>
      <c r="B143" s="847">
        <v>2592</v>
      </c>
      <c r="C143" s="848" t="s">
        <v>4080</v>
      </c>
      <c r="D143" s="847">
        <v>2019</v>
      </c>
      <c r="E143" s="849" t="s">
        <v>4090</v>
      </c>
      <c r="F143" s="850">
        <v>6666.67</v>
      </c>
      <c r="G143" s="851">
        <v>43769</v>
      </c>
      <c r="H143" s="852" t="s">
        <v>4101</v>
      </c>
      <c r="I143" s="817" t="s">
        <v>2587</v>
      </c>
      <c r="J143" s="847"/>
    </row>
    <row r="144" spans="1:11" ht="56.25" x14ac:dyDescent="0.25">
      <c r="A144" s="841">
        <v>133</v>
      </c>
      <c r="B144" s="847">
        <v>2593</v>
      </c>
      <c r="C144" s="848" t="s">
        <v>4081</v>
      </c>
      <c r="D144" s="847">
        <v>2019</v>
      </c>
      <c r="E144" s="849" t="s">
        <v>4096</v>
      </c>
      <c r="F144" s="850">
        <v>60000</v>
      </c>
      <c r="G144" s="851">
        <v>43769</v>
      </c>
      <c r="H144" s="852" t="s">
        <v>4101</v>
      </c>
      <c r="I144" s="817" t="s">
        <v>2587</v>
      </c>
      <c r="J144" s="847"/>
    </row>
    <row r="145" spans="1:10" ht="24.75" x14ac:dyDescent="0.25">
      <c r="A145" s="841">
        <v>134</v>
      </c>
      <c r="B145" s="847">
        <v>2594</v>
      </c>
      <c r="C145" s="848" t="s">
        <v>4082</v>
      </c>
      <c r="D145" s="847">
        <v>2019</v>
      </c>
      <c r="E145" s="849" t="s">
        <v>4097</v>
      </c>
      <c r="F145" s="850">
        <v>200000</v>
      </c>
      <c r="G145" s="851">
        <v>43769</v>
      </c>
      <c r="H145" s="852" t="s">
        <v>4101</v>
      </c>
      <c r="I145" s="817" t="s">
        <v>2587</v>
      </c>
      <c r="J145" s="847"/>
    </row>
    <row r="146" spans="1:10" ht="24.75" x14ac:dyDescent="0.25">
      <c r="A146" s="841">
        <v>135</v>
      </c>
      <c r="B146" s="847">
        <v>2595</v>
      </c>
      <c r="C146" s="848" t="s">
        <v>4083</v>
      </c>
      <c r="D146" s="847">
        <v>2019</v>
      </c>
      <c r="E146" s="849" t="s">
        <v>4098</v>
      </c>
      <c r="F146" s="850">
        <v>100000</v>
      </c>
      <c r="G146" s="851">
        <v>43769</v>
      </c>
      <c r="H146" s="852" t="s">
        <v>4101</v>
      </c>
      <c r="I146" s="817" t="s">
        <v>2587</v>
      </c>
      <c r="J146" s="847"/>
    </row>
    <row r="147" spans="1:10" ht="24.75" x14ac:dyDescent="0.25">
      <c r="A147" s="841">
        <v>136</v>
      </c>
      <c r="B147" s="847">
        <v>2596</v>
      </c>
      <c r="C147" s="848" t="s">
        <v>4084</v>
      </c>
      <c r="D147" s="847">
        <v>2019</v>
      </c>
      <c r="E147" s="849">
        <v>2200000</v>
      </c>
      <c r="F147" s="850">
        <v>36666.67</v>
      </c>
      <c r="G147" s="851">
        <v>43769</v>
      </c>
      <c r="H147" s="852" t="s">
        <v>4101</v>
      </c>
      <c r="I147" s="817" t="s">
        <v>2587</v>
      </c>
      <c r="J147" s="847"/>
    </row>
    <row r="148" spans="1:10" ht="33.75" x14ac:dyDescent="0.25">
      <c r="A148" s="841">
        <v>137</v>
      </c>
      <c r="B148" s="847">
        <v>2597</v>
      </c>
      <c r="C148" s="848" t="s">
        <v>4085</v>
      </c>
      <c r="D148" s="847">
        <v>2019</v>
      </c>
      <c r="E148" s="849" t="s">
        <v>4099</v>
      </c>
      <c r="F148" s="850">
        <v>64000</v>
      </c>
      <c r="G148" s="851">
        <v>43643</v>
      </c>
      <c r="H148" s="852" t="s">
        <v>4102</v>
      </c>
      <c r="I148" s="817" t="s">
        <v>2587</v>
      </c>
      <c r="J148" s="847"/>
    </row>
    <row r="149" spans="1:10" ht="33.75" x14ac:dyDescent="0.25">
      <c r="A149" s="841">
        <v>138</v>
      </c>
      <c r="B149" s="847">
        <v>2598</v>
      </c>
      <c r="C149" s="848" t="s">
        <v>4086</v>
      </c>
      <c r="D149" s="847">
        <v>2019</v>
      </c>
      <c r="E149" s="849" t="s">
        <v>4098</v>
      </c>
      <c r="F149" s="850">
        <v>100000</v>
      </c>
      <c r="G149" s="851">
        <v>43643</v>
      </c>
      <c r="H149" s="852" t="s">
        <v>4103</v>
      </c>
      <c r="I149" s="817" t="s">
        <v>2587</v>
      </c>
      <c r="J149" s="847"/>
    </row>
    <row r="150" spans="1:10" ht="24.75" x14ac:dyDescent="0.25">
      <c r="A150" s="841">
        <v>139</v>
      </c>
      <c r="B150" s="847">
        <v>2599</v>
      </c>
      <c r="C150" s="848" t="s">
        <v>4087</v>
      </c>
      <c r="D150" s="847">
        <v>2019</v>
      </c>
      <c r="E150" s="849">
        <v>95600</v>
      </c>
      <c r="F150" s="850">
        <v>95600</v>
      </c>
      <c r="G150" s="851" t="s">
        <v>4100</v>
      </c>
      <c r="H150" s="852" t="s">
        <v>4104</v>
      </c>
      <c r="I150" s="817" t="s">
        <v>2587</v>
      </c>
      <c r="J150" s="847"/>
    </row>
    <row r="151" spans="1:10" ht="27" customHeight="1" x14ac:dyDescent="0.25">
      <c r="A151" s="1101" t="s">
        <v>2586</v>
      </c>
      <c r="B151" s="1102"/>
      <c r="C151" s="1103"/>
      <c r="D151" s="332"/>
      <c r="E151" s="819">
        <f>SUM(E123:E150)</f>
        <v>3690839.8</v>
      </c>
      <c r="F151" s="819">
        <f>SUM(F123:F150)</f>
        <v>2555157.8899999997</v>
      </c>
      <c r="G151" s="332"/>
      <c r="H151" s="332"/>
      <c r="I151" s="332"/>
      <c r="J151" s="332"/>
    </row>
    <row r="152" spans="1:10" ht="36.75" x14ac:dyDescent="0.25">
      <c r="A152" s="816">
        <v>140</v>
      </c>
      <c r="B152" s="853">
        <v>122</v>
      </c>
      <c r="C152" s="854" t="s">
        <v>3456</v>
      </c>
      <c r="D152" s="321">
        <v>2013</v>
      </c>
      <c r="E152" s="855">
        <v>73710</v>
      </c>
      <c r="F152" s="823">
        <v>73710</v>
      </c>
      <c r="G152" s="332"/>
      <c r="H152" s="332"/>
      <c r="I152" s="336" t="s">
        <v>1939</v>
      </c>
      <c r="J152" s="332"/>
    </row>
    <row r="153" spans="1:10" ht="120.75" x14ac:dyDescent="0.25">
      <c r="A153" s="816">
        <v>141</v>
      </c>
      <c r="B153" s="853">
        <v>118</v>
      </c>
      <c r="C153" s="854" t="s">
        <v>3457</v>
      </c>
      <c r="D153" s="321">
        <v>2013</v>
      </c>
      <c r="E153" s="855">
        <v>147561.85999999999</v>
      </c>
      <c r="F153" s="855">
        <v>147561.85999999999</v>
      </c>
      <c r="G153" s="332"/>
      <c r="H153" s="332"/>
      <c r="I153" s="336" t="s">
        <v>1939</v>
      </c>
      <c r="J153" s="332"/>
    </row>
    <row r="154" spans="1:10" ht="36.75" x14ac:dyDescent="0.25">
      <c r="A154" s="816">
        <v>142</v>
      </c>
      <c r="B154" s="853">
        <v>115</v>
      </c>
      <c r="C154" s="854" t="s">
        <v>3458</v>
      </c>
      <c r="D154" s="321">
        <v>2012</v>
      </c>
      <c r="E154" s="855">
        <v>56566</v>
      </c>
      <c r="F154" s="855">
        <v>56566</v>
      </c>
      <c r="G154" s="292" t="s">
        <v>1943</v>
      </c>
      <c r="H154" s="292" t="s">
        <v>1944</v>
      </c>
      <c r="I154" s="336" t="s">
        <v>1939</v>
      </c>
      <c r="J154" s="332"/>
    </row>
    <row r="155" spans="1:10" ht="36.75" x14ac:dyDescent="0.25">
      <c r="A155" s="816">
        <v>143</v>
      </c>
      <c r="B155" s="853">
        <v>115</v>
      </c>
      <c r="C155" s="854" t="s">
        <v>3459</v>
      </c>
      <c r="D155" s="321">
        <v>2012</v>
      </c>
      <c r="E155" s="855">
        <v>56566</v>
      </c>
      <c r="F155" s="855">
        <v>56566</v>
      </c>
      <c r="G155" s="292" t="s">
        <v>1943</v>
      </c>
      <c r="H155" s="292" t="s">
        <v>1944</v>
      </c>
      <c r="I155" s="336" t="s">
        <v>1939</v>
      </c>
      <c r="J155" s="332"/>
    </row>
    <row r="156" spans="1:10" ht="36.75" x14ac:dyDescent="0.25">
      <c r="A156" s="816">
        <v>144</v>
      </c>
      <c r="B156" s="853">
        <v>115</v>
      </c>
      <c r="C156" s="854" t="s">
        <v>3460</v>
      </c>
      <c r="D156" s="321">
        <v>2012</v>
      </c>
      <c r="E156" s="855">
        <v>56566</v>
      </c>
      <c r="F156" s="855">
        <v>56566</v>
      </c>
      <c r="G156" s="292" t="s">
        <v>1943</v>
      </c>
      <c r="H156" s="292" t="s">
        <v>1944</v>
      </c>
      <c r="I156" s="336" t="s">
        <v>1939</v>
      </c>
      <c r="J156" s="332"/>
    </row>
    <row r="157" spans="1:10" ht="36.75" x14ac:dyDescent="0.25">
      <c r="A157" s="816">
        <v>145</v>
      </c>
      <c r="B157" s="853">
        <v>115</v>
      </c>
      <c r="C157" s="854" t="s">
        <v>3461</v>
      </c>
      <c r="D157" s="321">
        <v>2012</v>
      </c>
      <c r="E157" s="855">
        <v>56566</v>
      </c>
      <c r="F157" s="855">
        <v>56566</v>
      </c>
      <c r="G157" s="292" t="s">
        <v>1943</v>
      </c>
      <c r="H157" s="292" t="s">
        <v>1944</v>
      </c>
      <c r="I157" s="336" t="s">
        <v>1939</v>
      </c>
      <c r="J157" s="332"/>
    </row>
    <row r="158" spans="1:10" ht="36.75" x14ac:dyDescent="0.25">
      <c r="A158" s="816">
        <v>146</v>
      </c>
      <c r="B158" s="853">
        <v>115</v>
      </c>
      <c r="C158" s="854" t="s">
        <v>3462</v>
      </c>
      <c r="D158" s="321">
        <v>2012</v>
      </c>
      <c r="E158" s="855">
        <v>56566</v>
      </c>
      <c r="F158" s="855">
        <v>56566</v>
      </c>
      <c r="G158" s="292" t="s">
        <v>1943</v>
      </c>
      <c r="H158" s="292" t="s">
        <v>1944</v>
      </c>
      <c r="I158" s="336" t="s">
        <v>1939</v>
      </c>
      <c r="J158" s="332"/>
    </row>
    <row r="159" spans="1:10" ht="36.75" x14ac:dyDescent="0.25">
      <c r="A159" s="816">
        <v>147</v>
      </c>
      <c r="B159" s="853">
        <v>115</v>
      </c>
      <c r="C159" s="854" t="s">
        <v>3463</v>
      </c>
      <c r="D159" s="321">
        <v>2012</v>
      </c>
      <c r="E159" s="855">
        <v>56566</v>
      </c>
      <c r="F159" s="855">
        <v>56566</v>
      </c>
      <c r="G159" s="292" t="s">
        <v>1943</v>
      </c>
      <c r="H159" s="292" t="s">
        <v>1944</v>
      </c>
      <c r="I159" s="336" t="s">
        <v>1939</v>
      </c>
      <c r="J159" s="332"/>
    </row>
    <row r="160" spans="1:10" ht="36.75" x14ac:dyDescent="0.25">
      <c r="A160" s="816">
        <v>148</v>
      </c>
      <c r="B160" s="853">
        <v>115</v>
      </c>
      <c r="C160" s="854" t="s">
        <v>3464</v>
      </c>
      <c r="D160" s="321">
        <v>2012</v>
      </c>
      <c r="E160" s="855">
        <v>56566</v>
      </c>
      <c r="F160" s="855">
        <v>56566</v>
      </c>
      <c r="G160" s="292" t="s">
        <v>1943</v>
      </c>
      <c r="H160" s="292" t="s">
        <v>1944</v>
      </c>
      <c r="I160" s="336" t="s">
        <v>1939</v>
      </c>
      <c r="J160" s="332"/>
    </row>
    <row r="161" spans="1:10" ht="14.25" customHeight="1" x14ac:dyDescent="0.25">
      <c r="A161" s="816">
        <v>149</v>
      </c>
      <c r="B161" s="853">
        <v>117</v>
      </c>
      <c r="C161" s="854" t="s">
        <v>3465</v>
      </c>
      <c r="D161" s="321">
        <v>2012</v>
      </c>
      <c r="E161" s="855">
        <v>47950.05</v>
      </c>
      <c r="F161" s="855">
        <v>47950.05</v>
      </c>
      <c r="G161" s="589">
        <v>41225</v>
      </c>
      <c r="H161" s="292" t="s">
        <v>2232</v>
      </c>
      <c r="I161" s="336"/>
      <c r="J161" s="332"/>
    </row>
    <row r="162" spans="1:10" x14ac:dyDescent="0.25">
      <c r="A162" s="1098" t="s">
        <v>1942</v>
      </c>
      <c r="B162" s="1099"/>
      <c r="C162" s="1100"/>
      <c r="D162" s="332"/>
      <c r="E162" s="819">
        <f>SUM(E152:E161)</f>
        <v>665183.91</v>
      </c>
      <c r="F162" s="819">
        <f>SUM(F152:F161)</f>
        <v>665183.91</v>
      </c>
      <c r="G162" s="332"/>
      <c r="H162" s="332"/>
      <c r="I162" s="332"/>
      <c r="J162" s="332"/>
    </row>
    <row r="163" spans="1:10" ht="48.75" x14ac:dyDescent="0.25">
      <c r="A163" s="816">
        <v>150</v>
      </c>
      <c r="B163" s="856">
        <v>86</v>
      </c>
      <c r="C163" s="857" t="s">
        <v>3467</v>
      </c>
      <c r="D163" s="321">
        <v>2003</v>
      </c>
      <c r="E163" s="858">
        <v>131135.4</v>
      </c>
      <c r="F163" s="859">
        <v>129420.29</v>
      </c>
      <c r="G163" s="860"/>
      <c r="H163" s="860"/>
      <c r="I163" s="336" t="s">
        <v>1948</v>
      </c>
      <c r="J163" s="332"/>
    </row>
    <row r="164" spans="1:10" ht="36.75" x14ac:dyDescent="0.25">
      <c r="A164" s="816">
        <v>151</v>
      </c>
      <c r="B164" s="856">
        <v>96</v>
      </c>
      <c r="C164" s="857" t="s">
        <v>3466</v>
      </c>
      <c r="D164" s="321">
        <v>2013</v>
      </c>
      <c r="E164" s="858">
        <v>45785</v>
      </c>
      <c r="F164" s="858">
        <v>40131.769999999997</v>
      </c>
      <c r="G164" s="861" t="s">
        <v>1952</v>
      </c>
      <c r="H164" s="860"/>
      <c r="I164" s="336" t="s">
        <v>1948</v>
      </c>
      <c r="J164" s="332"/>
    </row>
    <row r="165" spans="1:10" ht="15" customHeight="1" x14ac:dyDescent="0.25">
      <c r="A165" s="1111" t="s">
        <v>1951</v>
      </c>
      <c r="B165" s="1112"/>
      <c r="C165" s="1113"/>
      <c r="D165" s="332"/>
      <c r="E165" s="819">
        <f>SUM(E163:E164)</f>
        <v>176920.4</v>
      </c>
      <c r="F165" s="819">
        <f>SUM(F163:F164)</f>
        <v>169552.06</v>
      </c>
      <c r="G165" s="860"/>
      <c r="H165" s="860"/>
      <c r="I165" s="332"/>
      <c r="J165" s="332"/>
    </row>
    <row r="166" spans="1:10" ht="36.75" x14ac:dyDescent="0.25">
      <c r="A166" s="816">
        <v>152</v>
      </c>
      <c r="B166" s="862">
        <v>104</v>
      </c>
      <c r="C166" s="863" t="s">
        <v>3468</v>
      </c>
      <c r="D166" s="321">
        <v>2013</v>
      </c>
      <c r="E166" s="864">
        <v>56000</v>
      </c>
      <c r="F166" s="864">
        <v>56000</v>
      </c>
      <c r="G166" s="860"/>
      <c r="H166" s="860"/>
      <c r="I166" s="336" t="s">
        <v>1967</v>
      </c>
      <c r="J166" s="332"/>
    </row>
    <row r="167" spans="1:10" ht="48.75" x14ac:dyDescent="0.25">
      <c r="A167" s="816">
        <v>153</v>
      </c>
      <c r="B167" s="862">
        <v>103</v>
      </c>
      <c r="C167" s="863" t="s">
        <v>3469</v>
      </c>
      <c r="D167" s="321">
        <v>2011</v>
      </c>
      <c r="E167" s="864">
        <v>56000</v>
      </c>
      <c r="F167" s="864">
        <v>56000</v>
      </c>
      <c r="G167" s="860"/>
      <c r="H167" s="860"/>
      <c r="I167" s="336" t="s">
        <v>1967</v>
      </c>
      <c r="J167" s="332"/>
    </row>
    <row r="168" spans="1:10" x14ac:dyDescent="0.25">
      <c r="A168" s="975" t="s">
        <v>1969</v>
      </c>
      <c r="B168" s="976"/>
      <c r="C168" s="977"/>
      <c r="D168" s="332"/>
      <c r="E168" s="819">
        <f>SUM(E166:E167)</f>
        <v>112000</v>
      </c>
      <c r="F168" s="819">
        <f>SUM(F166:F167)</f>
        <v>112000</v>
      </c>
      <c r="G168" s="860"/>
      <c r="H168" s="860"/>
      <c r="I168" s="332"/>
      <c r="J168" s="332"/>
    </row>
    <row r="169" spans="1:10" ht="48.75" x14ac:dyDescent="0.25">
      <c r="A169" s="816"/>
      <c r="B169" s="865" t="s">
        <v>2001</v>
      </c>
      <c r="C169" s="865" t="s">
        <v>2000</v>
      </c>
      <c r="D169" s="866">
        <v>2011</v>
      </c>
      <c r="E169" s="867">
        <v>95800</v>
      </c>
      <c r="F169" s="868">
        <v>0</v>
      </c>
      <c r="G169" s="335">
        <v>43009</v>
      </c>
      <c r="H169" s="323" t="s">
        <v>2022</v>
      </c>
      <c r="I169" s="336"/>
      <c r="J169" s="332"/>
    </row>
    <row r="170" spans="1:10" ht="36.75" x14ac:dyDescent="0.25">
      <c r="A170" s="816">
        <v>154</v>
      </c>
      <c r="B170" s="293">
        <v>757</v>
      </c>
      <c r="C170" s="291" t="s">
        <v>3484</v>
      </c>
      <c r="D170" s="321">
        <v>1991</v>
      </c>
      <c r="E170" s="334">
        <v>62310</v>
      </c>
      <c r="F170" s="334">
        <v>62310</v>
      </c>
      <c r="G170" s="860"/>
      <c r="H170" s="860"/>
      <c r="I170" s="336" t="s">
        <v>1990</v>
      </c>
      <c r="J170" s="332"/>
    </row>
    <row r="171" spans="1:10" ht="24.75" x14ac:dyDescent="0.25">
      <c r="A171" s="816">
        <v>155</v>
      </c>
      <c r="B171" s="293">
        <v>811</v>
      </c>
      <c r="C171" s="291" t="s">
        <v>3482</v>
      </c>
      <c r="D171" s="321">
        <v>2009</v>
      </c>
      <c r="E171" s="334">
        <v>65735</v>
      </c>
      <c r="F171" s="869">
        <v>65735</v>
      </c>
      <c r="G171" s="335">
        <v>40040</v>
      </c>
      <c r="H171" s="860" t="s">
        <v>2006</v>
      </c>
      <c r="I171" s="336" t="s">
        <v>1990</v>
      </c>
      <c r="J171" s="332"/>
    </row>
    <row r="172" spans="1:10" ht="24.75" x14ac:dyDescent="0.25">
      <c r="A172" s="816">
        <v>156</v>
      </c>
      <c r="B172" s="293">
        <v>823</v>
      </c>
      <c r="C172" s="291" t="s">
        <v>3483</v>
      </c>
      <c r="D172" s="321">
        <v>2010</v>
      </c>
      <c r="E172" s="334">
        <v>87000</v>
      </c>
      <c r="F172" s="869">
        <v>69600</v>
      </c>
      <c r="G172" s="335">
        <v>40521</v>
      </c>
      <c r="H172" s="860" t="s">
        <v>2007</v>
      </c>
      <c r="I172" s="336" t="s">
        <v>1990</v>
      </c>
      <c r="J172" s="332"/>
    </row>
    <row r="173" spans="1:10" ht="24.75" x14ac:dyDescent="0.25">
      <c r="A173" s="816">
        <v>157</v>
      </c>
      <c r="B173" s="293">
        <v>854</v>
      </c>
      <c r="C173" s="291" t="s">
        <v>3481</v>
      </c>
      <c r="D173" s="321">
        <v>2012</v>
      </c>
      <c r="E173" s="334">
        <v>99950</v>
      </c>
      <c r="F173" s="869">
        <v>99950</v>
      </c>
      <c r="G173" s="335">
        <v>40991</v>
      </c>
      <c r="H173" s="860" t="s">
        <v>2008</v>
      </c>
      <c r="I173" s="336" t="s">
        <v>1990</v>
      </c>
      <c r="J173" s="332"/>
    </row>
    <row r="174" spans="1:10" ht="24.75" x14ac:dyDescent="0.25">
      <c r="A174" s="816">
        <v>158</v>
      </c>
      <c r="B174" s="293">
        <v>854</v>
      </c>
      <c r="C174" s="291" t="s">
        <v>3480</v>
      </c>
      <c r="D174" s="321">
        <v>2012</v>
      </c>
      <c r="E174" s="334">
        <v>99950</v>
      </c>
      <c r="F174" s="869">
        <v>99950</v>
      </c>
      <c r="G174" s="335">
        <v>41081</v>
      </c>
      <c r="H174" s="860" t="s">
        <v>2009</v>
      </c>
      <c r="I174" s="336" t="s">
        <v>1990</v>
      </c>
      <c r="J174" s="332"/>
    </row>
    <row r="175" spans="1:10" ht="24.75" x14ac:dyDescent="0.25">
      <c r="A175" s="816">
        <v>159</v>
      </c>
      <c r="B175" s="293">
        <v>854</v>
      </c>
      <c r="C175" s="291" t="s">
        <v>3479</v>
      </c>
      <c r="D175" s="321">
        <v>2012</v>
      </c>
      <c r="E175" s="334">
        <v>99950</v>
      </c>
      <c r="F175" s="869">
        <v>99950</v>
      </c>
      <c r="G175" s="335">
        <v>41145</v>
      </c>
      <c r="H175" s="860" t="s">
        <v>2010</v>
      </c>
      <c r="I175" s="336" t="s">
        <v>1990</v>
      </c>
      <c r="J175" s="332"/>
    </row>
    <row r="176" spans="1:10" ht="24.75" x14ac:dyDescent="0.25">
      <c r="A176" s="816">
        <v>160</v>
      </c>
      <c r="B176" s="293">
        <v>854</v>
      </c>
      <c r="C176" s="291" t="s">
        <v>3478</v>
      </c>
      <c r="D176" s="321">
        <v>2012</v>
      </c>
      <c r="E176" s="334">
        <v>99950</v>
      </c>
      <c r="F176" s="869">
        <v>99950</v>
      </c>
      <c r="G176" s="335">
        <v>41201</v>
      </c>
      <c r="H176" s="860" t="s">
        <v>2011</v>
      </c>
      <c r="I176" s="336" t="s">
        <v>1990</v>
      </c>
      <c r="J176" s="332"/>
    </row>
    <row r="177" spans="1:10" ht="36.75" x14ac:dyDescent="0.25">
      <c r="A177" s="816">
        <v>161</v>
      </c>
      <c r="B177" s="293">
        <v>859</v>
      </c>
      <c r="C177" s="291" t="s">
        <v>3822</v>
      </c>
      <c r="D177" s="321">
        <v>2013</v>
      </c>
      <c r="E177" s="334">
        <v>70000</v>
      </c>
      <c r="F177" s="869">
        <v>44916.41</v>
      </c>
      <c r="G177" s="335">
        <v>41481</v>
      </c>
      <c r="H177" s="860" t="s">
        <v>2012</v>
      </c>
      <c r="I177" s="336" t="s">
        <v>1990</v>
      </c>
      <c r="J177" s="332"/>
    </row>
    <row r="178" spans="1:10" ht="24.75" x14ac:dyDescent="0.25">
      <c r="A178" s="816">
        <v>162</v>
      </c>
      <c r="B178" s="293">
        <v>864</v>
      </c>
      <c r="C178" s="291" t="s">
        <v>3477</v>
      </c>
      <c r="D178" s="321">
        <v>2013</v>
      </c>
      <c r="E178" s="334">
        <v>49500</v>
      </c>
      <c r="F178" s="334">
        <v>29700</v>
      </c>
      <c r="G178" s="335">
        <v>41611</v>
      </c>
      <c r="H178" s="291" t="s">
        <v>2023</v>
      </c>
      <c r="I178" s="336" t="s">
        <v>1990</v>
      </c>
      <c r="J178" s="332"/>
    </row>
    <row r="179" spans="1:10" ht="24.75" x14ac:dyDescent="0.25">
      <c r="A179" s="816">
        <v>163</v>
      </c>
      <c r="B179" s="293">
        <v>869</v>
      </c>
      <c r="C179" s="291" t="s">
        <v>3476</v>
      </c>
      <c r="D179" s="321">
        <v>2014</v>
      </c>
      <c r="E179" s="334">
        <v>54600</v>
      </c>
      <c r="F179" s="869">
        <v>46410</v>
      </c>
      <c r="G179" s="335">
        <v>41901</v>
      </c>
      <c r="H179" s="860" t="s">
        <v>2013</v>
      </c>
      <c r="I179" s="336" t="s">
        <v>1990</v>
      </c>
      <c r="J179" s="332"/>
    </row>
    <row r="180" spans="1:10" ht="36.75" x14ac:dyDescent="0.25">
      <c r="A180" s="816">
        <v>164</v>
      </c>
      <c r="B180" s="870">
        <v>1165</v>
      </c>
      <c r="C180" s="871" t="s">
        <v>3475</v>
      </c>
      <c r="D180" s="321">
        <v>2015</v>
      </c>
      <c r="E180" s="869">
        <v>51222</v>
      </c>
      <c r="F180" s="334">
        <v>17074</v>
      </c>
      <c r="G180" s="335">
        <v>42231</v>
      </c>
      <c r="H180" s="860" t="s">
        <v>2014</v>
      </c>
      <c r="I180" s="336" t="s">
        <v>1990</v>
      </c>
      <c r="J180" s="332"/>
    </row>
    <row r="181" spans="1:10" ht="36.75" x14ac:dyDescent="0.25">
      <c r="A181" s="816">
        <v>165</v>
      </c>
      <c r="B181" s="870">
        <v>1166</v>
      </c>
      <c r="C181" s="871" t="s">
        <v>3474</v>
      </c>
      <c r="D181" s="321">
        <v>2015</v>
      </c>
      <c r="E181" s="869">
        <v>60000</v>
      </c>
      <c r="F181" s="334">
        <v>40000</v>
      </c>
      <c r="G181" s="335">
        <v>42241</v>
      </c>
      <c r="H181" s="860" t="s">
        <v>2015</v>
      </c>
      <c r="I181" s="336" t="s">
        <v>1990</v>
      </c>
      <c r="J181" s="332"/>
    </row>
    <row r="182" spans="1:10" ht="36" x14ac:dyDescent="0.25">
      <c r="A182" s="816">
        <v>166</v>
      </c>
      <c r="B182" s="872">
        <v>1459</v>
      </c>
      <c r="C182" s="873" t="s">
        <v>3473</v>
      </c>
      <c r="D182" s="321">
        <v>2015</v>
      </c>
      <c r="E182" s="869">
        <v>73572</v>
      </c>
      <c r="F182" s="869">
        <v>63762.400000000001</v>
      </c>
      <c r="G182" s="335">
        <v>42233</v>
      </c>
      <c r="H182" s="860" t="s">
        <v>2019</v>
      </c>
      <c r="I182" s="336" t="s">
        <v>1990</v>
      </c>
      <c r="J182" s="332"/>
    </row>
    <row r="183" spans="1:10" ht="48" x14ac:dyDescent="0.25">
      <c r="A183" s="816">
        <v>167</v>
      </c>
      <c r="B183" s="872">
        <v>1463</v>
      </c>
      <c r="C183" s="873" t="s">
        <v>3472</v>
      </c>
      <c r="D183" s="321">
        <v>2015</v>
      </c>
      <c r="E183" s="869">
        <v>61956.72</v>
      </c>
      <c r="F183" s="869">
        <v>49565.279999999999</v>
      </c>
      <c r="G183" s="335">
        <v>42233</v>
      </c>
      <c r="H183" s="860" t="s">
        <v>2019</v>
      </c>
      <c r="I183" s="336" t="s">
        <v>1990</v>
      </c>
      <c r="J183" s="332"/>
    </row>
    <row r="184" spans="1:10" ht="61.15" customHeight="1" x14ac:dyDescent="0.25">
      <c r="A184" s="816">
        <v>168</v>
      </c>
      <c r="B184" s="872">
        <v>1470</v>
      </c>
      <c r="C184" s="873" t="s">
        <v>3471</v>
      </c>
      <c r="D184" s="874">
        <v>2015</v>
      </c>
      <c r="E184" s="875">
        <v>170098.26</v>
      </c>
      <c r="F184" s="875">
        <v>136078.56</v>
      </c>
      <c r="G184" s="335">
        <v>42233</v>
      </c>
      <c r="H184" s="860" t="s">
        <v>2019</v>
      </c>
      <c r="I184" s="336" t="s">
        <v>1990</v>
      </c>
      <c r="J184" s="332"/>
    </row>
    <row r="185" spans="1:10" ht="61.15" customHeight="1" x14ac:dyDescent="0.25">
      <c r="A185" s="816">
        <v>169</v>
      </c>
      <c r="B185" s="872">
        <v>2502</v>
      </c>
      <c r="C185" s="876" t="s">
        <v>2020</v>
      </c>
      <c r="D185" s="874">
        <v>2015</v>
      </c>
      <c r="E185" s="875">
        <v>437972.3</v>
      </c>
      <c r="F185" s="875">
        <v>350377.92</v>
      </c>
      <c r="G185" s="335">
        <v>42233</v>
      </c>
      <c r="H185" s="860" t="s">
        <v>2019</v>
      </c>
      <c r="I185" s="336" t="s">
        <v>1990</v>
      </c>
      <c r="J185" s="332"/>
    </row>
    <row r="186" spans="1:10" ht="61.15" customHeight="1" x14ac:dyDescent="0.25">
      <c r="A186" s="816">
        <v>170</v>
      </c>
      <c r="B186" s="872">
        <v>2503</v>
      </c>
      <c r="C186" s="876" t="s">
        <v>2021</v>
      </c>
      <c r="D186" s="874">
        <v>2015</v>
      </c>
      <c r="E186" s="875">
        <v>135930</v>
      </c>
      <c r="F186" s="875">
        <v>81558</v>
      </c>
      <c r="G186" s="335">
        <v>42233</v>
      </c>
      <c r="H186" s="860" t="s">
        <v>2019</v>
      </c>
      <c r="I186" s="336" t="s">
        <v>1990</v>
      </c>
      <c r="J186" s="332"/>
    </row>
    <row r="187" spans="1:10" ht="48" x14ac:dyDescent="0.25">
      <c r="A187" s="816">
        <v>171</v>
      </c>
      <c r="B187" s="872">
        <v>1713</v>
      </c>
      <c r="C187" s="873" t="s">
        <v>3470</v>
      </c>
      <c r="D187" s="321">
        <v>2014</v>
      </c>
      <c r="E187" s="869">
        <v>100900</v>
      </c>
      <c r="F187" s="869">
        <v>100900</v>
      </c>
      <c r="G187" s="860"/>
      <c r="H187" s="860"/>
      <c r="I187" s="336" t="s">
        <v>1990</v>
      </c>
      <c r="J187" s="332"/>
    </row>
    <row r="188" spans="1:10" ht="24.75" x14ac:dyDescent="0.25">
      <c r="A188" s="816">
        <v>172</v>
      </c>
      <c r="B188" s="872">
        <v>2504</v>
      </c>
      <c r="C188" s="871" t="s">
        <v>2016</v>
      </c>
      <c r="D188" s="321">
        <v>2016</v>
      </c>
      <c r="E188" s="869">
        <v>71852.399999999994</v>
      </c>
      <c r="F188" s="334">
        <v>63070.44</v>
      </c>
      <c r="G188" s="335">
        <v>42600</v>
      </c>
      <c r="H188" s="860" t="s">
        <v>2017</v>
      </c>
      <c r="I188" s="336" t="s">
        <v>1990</v>
      </c>
      <c r="J188" s="332"/>
    </row>
    <row r="189" spans="1:10" ht="24.75" x14ac:dyDescent="0.25">
      <c r="A189" s="816">
        <v>173</v>
      </c>
      <c r="B189" s="872">
        <v>2502</v>
      </c>
      <c r="C189" s="871" t="s">
        <v>2018</v>
      </c>
      <c r="D189" s="321">
        <v>2017</v>
      </c>
      <c r="E189" s="869">
        <v>64000</v>
      </c>
      <c r="F189" s="334">
        <v>49777.84</v>
      </c>
      <c r="G189" s="335">
        <v>42970</v>
      </c>
      <c r="H189" s="860" t="s">
        <v>2028</v>
      </c>
      <c r="I189" s="336" t="s">
        <v>1990</v>
      </c>
      <c r="J189" s="332"/>
    </row>
    <row r="190" spans="1:10" ht="24.75" x14ac:dyDescent="0.25">
      <c r="A190" s="816">
        <v>174</v>
      </c>
      <c r="B190" s="872">
        <v>2508</v>
      </c>
      <c r="C190" s="877" t="s">
        <v>3819</v>
      </c>
      <c r="D190" s="878">
        <v>2018</v>
      </c>
      <c r="E190" s="879">
        <v>70000</v>
      </c>
      <c r="F190" s="880" t="s">
        <v>3820</v>
      </c>
      <c r="G190" s="335">
        <v>43315</v>
      </c>
      <c r="H190" s="860" t="s">
        <v>3821</v>
      </c>
      <c r="I190" s="336" t="s">
        <v>1990</v>
      </c>
      <c r="J190" s="332"/>
    </row>
    <row r="191" spans="1:10" ht="24.75" x14ac:dyDescent="0.25">
      <c r="A191" s="816">
        <v>175</v>
      </c>
      <c r="B191" s="872">
        <v>2509</v>
      </c>
      <c r="C191" s="877" t="s">
        <v>3819</v>
      </c>
      <c r="D191" s="878">
        <v>2018</v>
      </c>
      <c r="E191" s="879">
        <v>70000</v>
      </c>
      <c r="F191" s="879">
        <v>70000</v>
      </c>
      <c r="G191" s="335">
        <v>43315</v>
      </c>
      <c r="H191" s="860" t="s">
        <v>3821</v>
      </c>
      <c r="I191" s="336" t="s">
        <v>1990</v>
      </c>
      <c r="J191" s="332"/>
    </row>
    <row r="192" spans="1:10" x14ac:dyDescent="0.25">
      <c r="A192" s="1114" t="s">
        <v>2002</v>
      </c>
      <c r="B192" s="1115"/>
      <c r="C192" s="1116"/>
      <c r="D192" s="332"/>
      <c r="E192" s="819">
        <f>SUM(E170:E191)</f>
        <v>2156448.6799999997</v>
      </c>
      <c r="F192" s="819">
        <f>SUM(F170:F191)</f>
        <v>1740635.85</v>
      </c>
      <c r="G192" s="860"/>
      <c r="H192" s="860"/>
      <c r="I192" s="332"/>
      <c r="J192" s="332"/>
    </row>
    <row r="193" spans="1:10" ht="24.75" x14ac:dyDescent="0.25">
      <c r="A193" s="816">
        <v>176</v>
      </c>
      <c r="B193" s="293">
        <v>682</v>
      </c>
      <c r="C193" s="291" t="s">
        <v>3486</v>
      </c>
      <c r="D193" s="321">
        <v>2009</v>
      </c>
      <c r="E193" s="334">
        <v>71500</v>
      </c>
      <c r="F193" s="334">
        <v>71500</v>
      </c>
      <c r="G193" s="860"/>
      <c r="H193" s="292"/>
      <c r="I193" s="336" t="s">
        <v>2032</v>
      </c>
      <c r="J193" s="332"/>
    </row>
    <row r="194" spans="1:10" ht="24.75" x14ac:dyDescent="0.25">
      <c r="A194" s="816">
        <v>177</v>
      </c>
      <c r="B194" s="293">
        <v>699</v>
      </c>
      <c r="C194" s="291" t="s">
        <v>3487</v>
      </c>
      <c r="D194" s="321">
        <v>2007</v>
      </c>
      <c r="E194" s="334">
        <v>68500</v>
      </c>
      <c r="F194" s="334">
        <v>68500</v>
      </c>
      <c r="G194" s="335">
        <v>39162</v>
      </c>
      <c r="H194" s="292" t="s">
        <v>2036</v>
      </c>
      <c r="I194" s="336" t="s">
        <v>2032</v>
      </c>
      <c r="J194" s="332"/>
    </row>
    <row r="195" spans="1:10" ht="24.75" x14ac:dyDescent="0.25">
      <c r="A195" s="816">
        <v>178</v>
      </c>
      <c r="B195" s="293">
        <v>708</v>
      </c>
      <c r="C195" s="291" t="s">
        <v>3488</v>
      </c>
      <c r="D195" s="321">
        <v>2008</v>
      </c>
      <c r="E195" s="334">
        <v>87790.27</v>
      </c>
      <c r="F195" s="334">
        <v>87790.27</v>
      </c>
      <c r="G195" s="335">
        <v>39606</v>
      </c>
      <c r="H195" s="292" t="s">
        <v>2037</v>
      </c>
      <c r="I195" s="336" t="s">
        <v>2032</v>
      </c>
      <c r="J195" s="332"/>
    </row>
    <row r="196" spans="1:10" ht="24.75" x14ac:dyDescent="0.25">
      <c r="A196" s="816">
        <v>179</v>
      </c>
      <c r="B196" s="293">
        <v>727</v>
      </c>
      <c r="C196" s="291" t="s">
        <v>3489</v>
      </c>
      <c r="D196" s="321">
        <v>2011</v>
      </c>
      <c r="E196" s="334">
        <v>108839</v>
      </c>
      <c r="F196" s="334">
        <v>62699.56</v>
      </c>
      <c r="G196" s="335">
        <v>40794</v>
      </c>
      <c r="H196" s="292" t="s">
        <v>2039</v>
      </c>
      <c r="I196" s="336" t="s">
        <v>2032</v>
      </c>
      <c r="J196" s="332"/>
    </row>
    <row r="197" spans="1:10" ht="36.75" x14ac:dyDescent="0.25">
      <c r="A197" s="816">
        <v>180</v>
      </c>
      <c r="B197" s="293">
        <v>736</v>
      </c>
      <c r="C197" s="291" t="s">
        <v>3490</v>
      </c>
      <c r="D197" s="321">
        <v>2011</v>
      </c>
      <c r="E197" s="334">
        <v>69850</v>
      </c>
      <c r="F197" s="334">
        <v>69850</v>
      </c>
      <c r="G197" s="335">
        <v>40794</v>
      </c>
      <c r="H197" s="292" t="s">
        <v>2038</v>
      </c>
      <c r="I197" s="336" t="s">
        <v>2032</v>
      </c>
      <c r="J197" s="332"/>
    </row>
    <row r="198" spans="1:10" ht="24.75" x14ac:dyDescent="0.25">
      <c r="A198" s="816">
        <v>181</v>
      </c>
      <c r="B198" s="881">
        <v>750</v>
      </c>
      <c r="C198" s="291" t="s">
        <v>3491</v>
      </c>
      <c r="D198" s="321">
        <v>2014</v>
      </c>
      <c r="E198" s="334">
        <v>50000</v>
      </c>
      <c r="F198" s="334">
        <v>50000</v>
      </c>
      <c r="G198" s="335">
        <v>41634</v>
      </c>
      <c r="H198" s="292" t="s">
        <v>2040</v>
      </c>
      <c r="I198" s="336" t="s">
        <v>2032</v>
      </c>
      <c r="J198" s="332"/>
    </row>
    <row r="199" spans="1:10" ht="24.75" x14ac:dyDescent="0.25">
      <c r="A199" s="816">
        <v>182</v>
      </c>
      <c r="B199" s="882" t="s">
        <v>3496</v>
      </c>
      <c r="C199" s="883" t="s">
        <v>3492</v>
      </c>
      <c r="D199" s="321">
        <v>2014</v>
      </c>
      <c r="E199" s="334">
        <v>64500</v>
      </c>
      <c r="F199" s="334">
        <v>48375.18</v>
      </c>
      <c r="G199" s="860">
        <v>2014</v>
      </c>
      <c r="H199" s="292"/>
      <c r="I199" s="336" t="s">
        <v>2032</v>
      </c>
      <c r="J199" s="332"/>
    </row>
    <row r="200" spans="1:10" ht="24.75" x14ac:dyDescent="0.25">
      <c r="A200" s="816">
        <v>183</v>
      </c>
      <c r="B200" s="293">
        <v>722</v>
      </c>
      <c r="C200" s="291" t="s">
        <v>3493</v>
      </c>
      <c r="D200" s="321">
        <v>2011</v>
      </c>
      <c r="E200" s="334">
        <v>51435</v>
      </c>
      <c r="F200" s="334">
        <v>51435</v>
      </c>
      <c r="G200" s="335">
        <v>40794</v>
      </c>
      <c r="H200" s="292" t="s">
        <v>2038</v>
      </c>
      <c r="I200" s="336" t="s">
        <v>2032</v>
      </c>
      <c r="J200" s="332"/>
    </row>
    <row r="201" spans="1:10" ht="24.75" x14ac:dyDescent="0.25">
      <c r="A201" s="816">
        <v>184</v>
      </c>
      <c r="B201" s="882" t="s">
        <v>3495</v>
      </c>
      <c r="C201" s="883" t="s">
        <v>3494</v>
      </c>
      <c r="D201" s="321">
        <v>2008</v>
      </c>
      <c r="E201" s="334">
        <v>343738</v>
      </c>
      <c r="F201" s="334">
        <v>343738</v>
      </c>
      <c r="G201" s="335">
        <v>2008</v>
      </c>
      <c r="H201" s="292"/>
      <c r="I201" s="336" t="s">
        <v>2032</v>
      </c>
      <c r="J201" s="332"/>
    </row>
    <row r="202" spans="1:10" ht="14.45" customHeight="1" x14ac:dyDescent="0.25">
      <c r="A202" s="1034" t="s">
        <v>2033</v>
      </c>
      <c r="B202" s="1035"/>
      <c r="C202" s="1036"/>
      <c r="D202" s="332"/>
      <c r="E202" s="819">
        <f>SUM(E193:E201)</f>
        <v>916152.27</v>
      </c>
      <c r="F202" s="819">
        <f>SUM(F193:F201)</f>
        <v>853888.01</v>
      </c>
      <c r="G202" s="860"/>
      <c r="H202" s="860"/>
      <c r="I202" s="332"/>
      <c r="J202" s="332"/>
    </row>
    <row r="203" spans="1:10" ht="24.75" x14ac:dyDescent="0.25">
      <c r="A203" s="816">
        <v>185</v>
      </c>
      <c r="B203" s="385" t="s">
        <v>3503</v>
      </c>
      <c r="C203" s="291" t="s">
        <v>3499</v>
      </c>
      <c r="D203" s="321">
        <v>2009</v>
      </c>
      <c r="E203" s="334">
        <v>50000</v>
      </c>
      <c r="F203" s="884">
        <v>50000</v>
      </c>
      <c r="G203" s="860">
        <v>2009</v>
      </c>
      <c r="H203" s="292"/>
      <c r="I203" s="336" t="s">
        <v>2046</v>
      </c>
      <c r="J203" s="332"/>
    </row>
    <row r="204" spans="1:10" ht="36.75" x14ac:dyDescent="0.25">
      <c r="A204" s="816">
        <v>186</v>
      </c>
      <c r="B204" s="385" t="s">
        <v>3504</v>
      </c>
      <c r="C204" s="291" t="s">
        <v>3500</v>
      </c>
      <c r="D204" s="321">
        <v>2013</v>
      </c>
      <c r="E204" s="334">
        <v>46000</v>
      </c>
      <c r="F204" s="884">
        <v>46000</v>
      </c>
      <c r="G204" s="335">
        <v>41555</v>
      </c>
      <c r="H204" s="292" t="s">
        <v>2050</v>
      </c>
      <c r="I204" s="336" t="s">
        <v>2046</v>
      </c>
      <c r="J204" s="332"/>
    </row>
    <row r="205" spans="1:10" ht="36.75" x14ac:dyDescent="0.25">
      <c r="A205" s="816">
        <v>187</v>
      </c>
      <c r="B205" s="385" t="s">
        <v>3505</v>
      </c>
      <c r="C205" s="291" t="s">
        <v>3501</v>
      </c>
      <c r="D205" s="321">
        <v>2013</v>
      </c>
      <c r="E205" s="334">
        <v>46000</v>
      </c>
      <c r="F205" s="884">
        <v>46000</v>
      </c>
      <c r="G205" s="335">
        <v>41555</v>
      </c>
      <c r="H205" s="292" t="s">
        <v>2051</v>
      </c>
      <c r="I205" s="336" t="s">
        <v>2046</v>
      </c>
      <c r="J205" s="332"/>
    </row>
    <row r="206" spans="1:10" ht="36.75" x14ac:dyDescent="0.25">
      <c r="A206" s="816">
        <v>188</v>
      </c>
      <c r="B206" s="385" t="s">
        <v>3506</v>
      </c>
      <c r="C206" s="291" t="s">
        <v>3502</v>
      </c>
      <c r="D206" s="321">
        <v>2014</v>
      </c>
      <c r="E206" s="334">
        <v>55000</v>
      </c>
      <c r="F206" s="334">
        <v>55000</v>
      </c>
      <c r="G206" s="335">
        <v>41968</v>
      </c>
      <c r="H206" s="292" t="s">
        <v>2052</v>
      </c>
      <c r="I206" s="336" t="s">
        <v>2046</v>
      </c>
      <c r="J206" s="332"/>
    </row>
    <row r="207" spans="1:10" x14ac:dyDescent="0.25">
      <c r="A207" s="1034" t="s">
        <v>2047</v>
      </c>
      <c r="B207" s="1035"/>
      <c r="C207" s="1036"/>
      <c r="D207" s="332"/>
      <c r="E207" s="819">
        <f>SUM(E203:E206)</f>
        <v>197000</v>
      </c>
      <c r="F207" s="819">
        <f>SUM(F203:F206)</f>
        <v>197000</v>
      </c>
      <c r="G207" s="860"/>
      <c r="H207" s="860"/>
      <c r="I207" s="332"/>
      <c r="J207" s="332"/>
    </row>
    <row r="208" spans="1:10" ht="36.75" x14ac:dyDescent="0.25">
      <c r="A208" s="816">
        <v>189</v>
      </c>
      <c r="B208" s="293">
        <v>626</v>
      </c>
      <c r="C208" s="291" t="s">
        <v>3507</v>
      </c>
      <c r="D208" s="321">
        <v>2006</v>
      </c>
      <c r="E208" s="334">
        <v>59158</v>
      </c>
      <c r="F208" s="338">
        <v>52256.31</v>
      </c>
      <c r="G208" s="860"/>
      <c r="H208" s="292"/>
      <c r="I208" s="336" t="s">
        <v>2060</v>
      </c>
      <c r="J208" s="332"/>
    </row>
    <row r="209" spans="1:10" ht="36.75" x14ac:dyDescent="0.25">
      <c r="A209" s="816">
        <v>190</v>
      </c>
      <c r="B209" s="293">
        <v>660</v>
      </c>
      <c r="C209" s="291" t="s">
        <v>3508</v>
      </c>
      <c r="D209" s="321">
        <v>2012</v>
      </c>
      <c r="E209" s="334">
        <v>66900</v>
      </c>
      <c r="F209" s="338">
        <v>66900</v>
      </c>
      <c r="G209" s="335">
        <v>41085</v>
      </c>
      <c r="H209" s="292" t="s">
        <v>2108</v>
      </c>
      <c r="I209" s="336" t="s">
        <v>2060</v>
      </c>
      <c r="J209" s="332"/>
    </row>
    <row r="210" spans="1:10" ht="36.75" x14ac:dyDescent="0.25">
      <c r="A210" s="816">
        <v>191</v>
      </c>
      <c r="B210" s="293">
        <v>661</v>
      </c>
      <c r="C210" s="291" t="s">
        <v>3509</v>
      </c>
      <c r="D210" s="321">
        <v>2012</v>
      </c>
      <c r="E210" s="334">
        <v>50186</v>
      </c>
      <c r="F210" s="338">
        <v>24375.84</v>
      </c>
      <c r="G210" s="335">
        <v>40991</v>
      </c>
      <c r="H210" s="292" t="s">
        <v>2109</v>
      </c>
      <c r="I210" s="336" t="s">
        <v>2060</v>
      </c>
      <c r="J210" s="332"/>
    </row>
    <row r="211" spans="1:10" ht="36.75" x14ac:dyDescent="0.25">
      <c r="A211" s="816">
        <v>192</v>
      </c>
      <c r="B211" s="293">
        <v>662</v>
      </c>
      <c r="C211" s="291" t="s">
        <v>3510</v>
      </c>
      <c r="D211" s="321">
        <v>2012</v>
      </c>
      <c r="E211" s="334">
        <v>50608.71</v>
      </c>
      <c r="F211" s="338">
        <v>24581.52</v>
      </c>
      <c r="G211" s="335">
        <v>41082</v>
      </c>
      <c r="H211" s="292" t="s">
        <v>2110</v>
      </c>
      <c r="I211" s="336" t="s">
        <v>2060</v>
      </c>
      <c r="J211" s="332"/>
    </row>
    <row r="212" spans="1:10" ht="36.75" x14ac:dyDescent="0.25">
      <c r="A212" s="816">
        <v>193</v>
      </c>
      <c r="B212" s="293">
        <v>663</v>
      </c>
      <c r="C212" s="291" t="s">
        <v>3511</v>
      </c>
      <c r="D212" s="321">
        <v>2012</v>
      </c>
      <c r="E212" s="334">
        <v>50045</v>
      </c>
      <c r="F212" s="338">
        <v>24307.68</v>
      </c>
      <c r="G212" s="335">
        <v>41145</v>
      </c>
      <c r="H212" s="292" t="s">
        <v>2111</v>
      </c>
      <c r="I212" s="336" t="s">
        <v>2060</v>
      </c>
      <c r="J212" s="332"/>
    </row>
    <row r="213" spans="1:10" ht="36.75" x14ac:dyDescent="0.25">
      <c r="A213" s="816">
        <v>194</v>
      </c>
      <c r="B213" s="293">
        <v>664</v>
      </c>
      <c r="C213" s="291" t="s">
        <v>3512</v>
      </c>
      <c r="D213" s="321">
        <v>2012</v>
      </c>
      <c r="E213" s="334">
        <v>50282</v>
      </c>
      <c r="F213" s="368">
        <v>24422.880000000001</v>
      </c>
      <c r="G213" s="335">
        <v>41207</v>
      </c>
      <c r="H213" s="292" t="s">
        <v>2112</v>
      </c>
      <c r="I213" s="336" t="s">
        <v>2060</v>
      </c>
      <c r="J213" s="332"/>
    </row>
    <row r="214" spans="1:10" ht="36.75" x14ac:dyDescent="0.25">
      <c r="A214" s="816">
        <v>195</v>
      </c>
      <c r="B214" s="293">
        <v>669</v>
      </c>
      <c r="C214" s="291" t="s">
        <v>3513</v>
      </c>
      <c r="D214" s="321">
        <v>2013</v>
      </c>
      <c r="E214" s="334">
        <v>48000</v>
      </c>
      <c r="F214" s="334">
        <v>48000</v>
      </c>
      <c r="G214" s="335">
        <v>41316</v>
      </c>
      <c r="H214" s="292" t="s">
        <v>2113</v>
      </c>
      <c r="I214" s="336" t="s">
        <v>2060</v>
      </c>
      <c r="J214" s="332"/>
    </row>
    <row r="215" spans="1:10" ht="36.75" x14ac:dyDescent="0.25">
      <c r="A215" s="816">
        <v>196</v>
      </c>
      <c r="B215" s="293">
        <v>669</v>
      </c>
      <c r="C215" s="291" t="s">
        <v>3514</v>
      </c>
      <c r="D215" s="321">
        <v>2013</v>
      </c>
      <c r="E215" s="334">
        <v>48000</v>
      </c>
      <c r="F215" s="334">
        <v>48000</v>
      </c>
      <c r="G215" s="335">
        <v>41316</v>
      </c>
      <c r="H215" s="292" t="s">
        <v>2114</v>
      </c>
      <c r="I215" s="336" t="s">
        <v>2060</v>
      </c>
      <c r="J215" s="332"/>
    </row>
    <row r="216" spans="1:10" ht="36.75" x14ac:dyDescent="0.25">
      <c r="A216" s="816">
        <v>197</v>
      </c>
      <c r="B216" s="293">
        <v>669</v>
      </c>
      <c r="C216" s="291" t="s">
        <v>3515</v>
      </c>
      <c r="D216" s="321">
        <v>2013</v>
      </c>
      <c r="E216" s="334">
        <v>48000</v>
      </c>
      <c r="F216" s="334">
        <v>48000</v>
      </c>
      <c r="G216" s="335">
        <v>41421</v>
      </c>
      <c r="H216" s="292" t="s">
        <v>2115</v>
      </c>
      <c r="I216" s="336" t="s">
        <v>2060</v>
      </c>
      <c r="J216" s="332"/>
    </row>
    <row r="217" spans="1:10" ht="68.25" x14ac:dyDescent="0.25">
      <c r="A217" s="816">
        <v>198</v>
      </c>
      <c r="B217" s="293">
        <v>943</v>
      </c>
      <c r="C217" s="291" t="s">
        <v>3605</v>
      </c>
      <c r="D217" s="321">
        <v>2013</v>
      </c>
      <c r="E217" s="334">
        <v>44900.4</v>
      </c>
      <c r="F217" s="885">
        <v>44900.4</v>
      </c>
      <c r="G217" s="335">
        <v>41612</v>
      </c>
      <c r="H217" s="292" t="s">
        <v>4123</v>
      </c>
      <c r="I217" s="336" t="s">
        <v>2060</v>
      </c>
      <c r="J217" s="633"/>
    </row>
    <row r="218" spans="1:10" x14ac:dyDescent="0.25">
      <c r="A218" s="961" t="s">
        <v>2071</v>
      </c>
      <c r="B218" s="962"/>
      <c r="C218" s="962"/>
      <c r="D218" s="963"/>
      <c r="E218" s="819">
        <f>SUM(E208:E217)</f>
        <v>516080.11</v>
      </c>
      <c r="F218" s="819">
        <f>SUM(F208:F217)</f>
        <v>405744.63</v>
      </c>
      <c r="G218" s="860"/>
      <c r="H218" s="860"/>
      <c r="I218" s="332"/>
      <c r="J218" s="332"/>
    </row>
    <row r="219" spans="1:10" ht="29.25" customHeight="1" x14ac:dyDescent="0.25">
      <c r="A219" s="816">
        <v>199</v>
      </c>
      <c r="B219" s="293">
        <v>386</v>
      </c>
      <c r="C219" s="291" t="s">
        <v>3516</v>
      </c>
      <c r="D219" s="321">
        <v>2007</v>
      </c>
      <c r="E219" s="334">
        <v>50000</v>
      </c>
      <c r="F219" s="337">
        <v>50000</v>
      </c>
      <c r="G219" s="335">
        <v>39247</v>
      </c>
      <c r="H219" s="292" t="s">
        <v>2116</v>
      </c>
      <c r="I219" s="336" t="s">
        <v>2079</v>
      </c>
      <c r="J219" s="332"/>
    </row>
    <row r="220" spans="1:10" ht="26.25" customHeight="1" x14ac:dyDescent="0.25">
      <c r="A220" s="816">
        <v>200</v>
      </c>
      <c r="B220" s="293">
        <v>394</v>
      </c>
      <c r="C220" s="291" t="s">
        <v>3517</v>
      </c>
      <c r="D220" s="321">
        <v>2008</v>
      </c>
      <c r="E220" s="334">
        <v>60000</v>
      </c>
      <c r="F220" s="337">
        <v>41666.379999999997</v>
      </c>
      <c r="G220" s="335">
        <v>39608</v>
      </c>
      <c r="H220" s="292" t="s">
        <v>2117</v>
      </c>
      <c r="I220" s="336" t="s">
        <v>2079</v>
      </c>
      <c r="J220" s="332"/>
    </row>
    <row r="221" spans="1:10" ht="28.5" customHeight="1" x14ac:dyDescent="0.25">
      <c r="A221" s="816">
        <v>201</v>
      </c>
      <c r="B221" s="293">
        <v>397</v>
      </c>
      <c r="C221" s="291" t="s">
        <v>3518</v>
      </c>
      <c r="D221" s="321">
        <v>2010</v>
      </c>
      <c r="E221" s="334">
        <v>60800</v>
      </c>
      <c r="F221" s="337">
        <v>60800</v>
      </c>
      <c r="G221" s="335">
        <v>40518</v>
      </c>
      <c r="H221" s="292" t="s">
        <v>2118</v>
      </c>
      <c r="I221" s="336" t="s">
        <v>2079</v>
      </c>
      <c r="J221" s="332"/>
    </row>
    <row r="222" spans="1:10" ht="42" customHeight="1" x14ac:dyDescent="0.25">
      <c r="A222" s="816">
        <v>202</v>
      </c>
      <c r="B222" s="293">
        <v>402</v>
      </c>
      <c r="C222" s="291" t="s">
        <v>3519</v>
      </c>
      <c r="D222" s="321">
        <v>2011</v>
      </c>
      <c r="E222" s="334">
        <v>72000</v>
      </c>
      <c r="F222" s="337">
        <v>72000</v>
      </c>
      <c r="G222" s="335">
        <v>40780</v>
      </c>
      <c r="H222" s="292" t="s">
        <v>2119</v>
      </c>
      <c r="I222" s="336" t="s">
        <v>2079</v>
      </c>
      <c r="J222" s="332"/>
    </row>
    <row r="223" spans="1:10" ht="28.5" customHeight="1" x14ac:dyDescent="0.25">
      <c r="A223" s="816">
        <v>203</v>
      </c>
      <c r="B223" s="293">
        <v>406</v>
      </c>
      <c r="C223" s="291" t="s">
        <v>3520</v>
      </c>
      <c r="D223" s="321">
        <v>2011</v>
      </c>
      <c r="E223" s="334">
        <v>52000</v>
      </c>
      <c r="F223" s="337">
        <v>36833.050000000003</v>
      </c>
      <c r="G223" s="335">
        <v>40780</v>
      </c>
      <c r="H223" s="292" t="s">
        <v>2119</v>
      </c>
      <c r="I223" s="336" t="s">
        <v>2079</v>
      </c>
      <c r="J223" s="332"/>
    </row>
    <row r="224" spans="1:10" ht="25.5" customHeight="1" x14ac:dyDescent="0.25">
      <c r="A224" s="816">
        <v>204</v>
      </c>
      <c r="B224" s="293">
        <v>431</v>
      </c>
      <c r="C224" s="291" t="s">
        <v>3521</v>
      </c>
      <c r="D224" s="321">
        <v>2013</v>
      </c>
      <c r="E224" s="334">
        <v>50000</v>
      </c>
      <c r="F224" s="337">
        <v>35714.400000000001</v>
      </c>
      <c r="G224" s="335">
        <v>41618</v>
      </c>
      <c r="H224" s="292" t="s">
        <v>2120</v>
      </c>
      <c r="I224" s="336" t="s">
        <v>2079</v>
      </c>
      <c r="J224" s="332"/>
    </row>
    <row r="225" spans="1:10" ht="36.75" x14ac:dyDescent="0.25">
      <c r="A225" s="816">
        <v>205</v>
      </c>
      <c r="B225" s="886">
        <v>1204</v>
      </c>
      <c r="C225" s="887" t="s">
        <v>3522</v>
      </c>
      <c r="D225" s="321">
        <v>2015</v>
      </c>
      <c r="E225" s="337">
        <v>60000</v>
      </c>
      <c r="F225" s="337">
        <v>36000</v>
      </c>
      <c r="G225" s="335">
        <v>42324</v>
      </c>
      <c r="H225" s="292" t="s">
        <v>2121</v>
      </c>
      <c r="I225" s="336" t="s">
        <v>2079</v>
      </c>
      <c r="J225" s="332"/>
    </row>
    <row r="226" spans="1:10" ht="27.75" customHeight="1" x14ac:dyDescent="0.25">
      <c r="A226" s="816">
        <v>206</v>
      </c>
      <c r="B226" s="886">
        <v>1542</v>
      </c>
      <c r="C226" s="888" t="s">
        <v>3523</v>
      </c>
      <c r="D226" s="321">
        <v>2016</v>
      </c>
      <c r="E226" s="337">
        <v>59500</v>
      </c>
      <c r="F226" s="337">
        <v>12891.28</v>
      </c>
      <c r="G226" s="335">
        <v>42643</v>
      </c>
      <c r="H226" s="292" t="s">
        <v>2122</v>
      </c>
      <c r="I226" s="336" t="s">
        <v>2079</v>
      </c>
      <c r="J226" s="332"/>
    </row>
    <row r="227" spans="1:10" x14ac:dyDescent="0.25">
      <c r="A227" s="1098" t="s">
        <v>2089</v>
      </c>
      <c r="B227" s="1099"/>
      <c r="C227" s="1100"/>
      <c r="D227" s="332"/>
      <c r="E227" s="819">
        <f>SUM(E219:E226)</f>
        <v>464300</v>
      </c>
      <c r="F227" s="819">
        <f>SUM(F219:F226)</f>
        <v>345905.11000000004</v>
      </c>
      <c r="G227" s="860"/>
      <c r="H227" s="860"/>
      <c r="I227" s="332"/>
      <c r="J227" s="332"/>
    </row>
    <row r="228" spans="1:10" ht="36.75" x14ac:dyDescent="0.25">
      <c r="A228" s="816">
        <v>207</v>
      </c>
      <c r="B228" s="293">
        <v>265</v>
      </c>
      <c r="C228" s="291" t="s">
        <v>3524</v>
      </c>
      <c r="D228" s="321">
        <v>2013</v>
      </c>
      <c r="E228" s="334">
        <v>57200</v>
      </c>
      <c r="F228" s="338">
        <v>57200</v>
      </c>
      <c r="G228" s="335">
        <v>41472</v>
      </c>
      <c r="H228" s="292" t="s">
        <v>2105</v>
      </c>
      <c r="I228" s="336" t="s">
        <v>2092</v>
      </c>
      <c r="J228" s="332"/>
    </row>
    <row r="229" spans="1:10" ht="24.75" x14ac:dyDescent="0.25">
      <c r="A229" s="816">
        <v>208</v>
      </c>
      <c r="B229" s="293">
        <v>266</v>
      </c>
      <c r="C229" s="291" t="s">
        <v>3525</v>
      </c>
      <c r="D229" s="321">
        <v>2013</v>
      </c>
      <c r="E229" s="334">
        <v>62318.2</v>
      </c>
      <c r="F229" s="338">
        <v>62318.2</v>
      </c>
      <c r="G229" s="335">
        <v>41533</v>
      </c>
      <c r="H229" s="292" t="s">
        <v>2106</v>
      </c>
      <c r="I229" s="336" t="s">
        <v>2092</v>
      </c>
      <c r="J229" s="332"/>
    </row>
    <row r="230" spans="1:10" ht="24.75" x14ac:dyDescent="0.25">
      <c r="A230" s="816">
        <v>209</v>
      </c>
      <c r="B230" s="293">
        <v>267</v>
      </c>
      <c r="C230" s="291" t="s">
        <v>3526</v>
      </c>
      <c r="D230" s="321">
        <v>2013</v>
      </c>
      <c r="E230" s="334">
        <v>49900</v>
      </c>
      <c r="F230" s="338">
        <v>49900</v>
      </c>
      <c r="G230" s="335">
        <v>41605</v>
      </c>
      <c r="H230" s="292" t="s">
        <v>2040</v>
      </c>
      <c r="I230" s="336" t="s">
        <v>2092</v>
      </c>
      <c r="J230" s="332"/>
    </row>
    <row r="231" spans="1:10" ht="36.75" x14ac:dyDescent="0.25">
      <c r="A231" s="816">
        <v>210</v>
      </c>
      <c r="B231" s="889">
        <v>1206</v>
      </c>
      <c r="C231" s="890" t="s">
        <v>3527</v>
      </c>
      <c r="D231" s="321">
        <v>2015</v>
      </c>
      <c r="E231" s="334">
        <v>60000</v>
      </c>
      <c r="F231" s="338">
        <v>39000</v>
      </c>
      <c r="G231" s="335">
        <v>42261</v>
      </c>
      <c r="H231" s="292" t="s">
        <v>2107</v>
      </c>
      <c r="I231" s="336" t="s">
        <v>2092</v>
      </c>
      <c r="J231" s="332"/>
    </row>
    <row r="232" spans="1:10" ht="24.75" x14ac:dyDescent="0.25">
      <c r="A232" s="816">
        <v>211</v>
      </c>
      <c r="B232" s="889">
        <v>2506</v>
      </c>
      <c r="C232" s="291" t="s">
        <v>3497</v>
      </c>
      <c r="D232" s="321">
        <v>2017</v>
      </c>
      <c r="E232" s="334">
        <v>64000</v>
      </c>
      <c r="F232" s="338">
        <v>16000.05</v>
      </c>
      <c r="G232" s="335">
        <v>42989</v>
      </c>
      <c r="H232" s="292" t="s">
        <v>2123</v>
      </c>
      <c r="I232" s="336" t="s">
        <v>2092</v>
      </c>
      <c r="J232" s="332"/>
    </row>
    <row r="233" spans="1:10" x14ac:dyDescent="0.25">
      <c r="A233" s="961" t="s">
        <v>2102</v>
      </c>
      <c r="B233" s="962"/>
      <c r="C233" s="962"/>
      <c r="D233" s="963"/>
      <c r="E233" s="819">
        <f>SUM(E228:E232)</f>
        <v>293418.2</v>
      </c>
      <c r="F233" s="819">
        <f>SUM(F228:F232)</f>
        <v>224418.25</v>
      </c>
      <c r="G233" s="860"/>
      <c r="H233" s="860"/>
      <c r="I233" s="332"/>
      <c r="J233" s="332"/>
    </row>
    <row r="234" spans="1:10" ht="24.75" x14ac:dyDescent="0.25">
      <c r="A234" s="816">
        <v>212</v>
      </c>
      <c r="B234" s="385" t="s">
        <v>3564</v>
      </c>
      <c r="C234" s="291" t="s">
        <v>3533</v>
      </c>
      <c r="D234" s="321">
        <v>2014</v>
      </c>
      <c r="E234" s="334">
        <v>70000</v>
      </c>
      <c r="F234" s="334">
        <v>62991.91</v>
      </c>
      <c r="G234" s="335">
        <v>41806</v>
      </c>
      <c r="H234" s="860" t="s">
        <v>2155</v>
      </c>
      <c r="I234" s="336" t="s">
        <v>2141</v>
      </c>
      <c r="J234" s="332"/>
    </row>
    <row r="235" spans="1:10" ht="24.75" x14ac:dyDescent="0.25">
      <c r="A235" s="816">
        <v>213</v>
      </c>
      <c r="B235" s="385" t="s">
        <v>3565</v>
      </c>
      <c r="C235" s="291" t="s">
        <v>3534</v>
      </c>
      <c r="D235" s="321">
        <v>2006</v>
      </c>
      <c r="E235" s="334">
        <v>56675</v>
      </c>
      <c r="F235" s="334">
        <v>56675</v>
      </c>
      <c r="G235" s="860"/>
      <c r="H235" s="860"/>
      <c r="I235" s="336" t="s">
        <v>2141</v>
      </c>
      <c r="J235" s="332"/>
    </row>
    <row r="236" spans="1:10" ht="24.75" x14ac:dyDescent="0.25">
      <c r="A236" s="816">
        <v>214</v>
      </c>
      <c r="B236" s="385" t="s">
        <v>3566</v>
      </c>
      <c r="C236" s="291" t="s">
        <v>3535</v>
      </c>
      <c r="D236" s="321">
        <v>2005</v>
      </c>
      <c r="E236" s="334">
        <v>55923</v>
      </c>
      <c r="F236" s="334">
        <v>55923</v>
      </c>
      <c r="G236" s="860"/>
      <c r="H236" s="860"/>
      <c r="I236" s="336" t="s">
        <v>2141</v>
      </c>
      <c r="J236" s="332"/>
    </row>
    <row r="237" spans="1:10" ht="24.75" x14ac:dyDescent="0.25">
      <c r="A237" s="816">
        <v>215</v>
      </c>
      <c r="B237" s="385" t="s">
        <v>3567</v>
      </c>
      <c r="C237" s="291" t="s">
        <v>3536</v>
      </c>
      <c r="D237" s="321">
        <v>2007</v>
      </c>
      <c r="E237" s="334">
        <v>73156</v>
      </c>
      <c r="F237" s="334">
        <v>73156.399999999994</v>
      </c>
      <c r="G237" s="335">
        <v>39387</v>
      </c>
      <c r="H237" s="860" t="s">
        <v>2158</v>
      </c>
      <c r="I237" s="336" t="s">
        <v>2141</v>
      </c>
      <c r="J237" s="332"/>
    </row>
    <row r="238" spans="1:10" ht="24.75" x14ac:dyDescent="0.25">
      <c r="A238" s="816">
        <v>216</v>
      </c>
      <c r="B238" s="385" t="s">
        <v>3568</v>
      </c>
      <c r="C238" s="291" t="s">
        <v>3537</v>
      </c>
      <c r="D238" s="321">
        <v>2008</v>
      </c>
      <c r="E238" s="334">
        <v>70000</v>
      </c>
      <c r="F238" s="334">
        <v>70000</v>
      </c>
      <c r="G238" s="335">
        <v>39527</v>
      </c>
      <c r="H238" s="860" t="s">
        <v>2157</v>
      </c>
      <c r="I238" s="336" t="s">
        <v>2141</v>
      </c>
      <c r="J238" s="332"/>
    </row>
    <row r="239" spans="1:10" ht="24.75" x14ac:dyDescent="0.25">
      <c r="A239" s="816">
        <v>217</v>
      </c>
      <c r="B239" s="385" t="s">
        <v>3569</v>
      </c>
      <c r="C239" s="291" t="s">
        <v>3538</v>
      </c>
      <c r="D239" s="321">
        <v>2008</v>
      </c>
      <c r="E239" s="334">
        <v>133300</v>
      </c>
      <c r="F239" s="334">
        <v>133300</v>
      </c>
      <c r="G239" s="335">
        <v>39637</v>
      </c>
      <c r="H239" s="860" t="s">
        <v>2159</v>
      </c>
      <c r="I239" s="336" t="s">
        <v>2141</v>
      </c>
      <c r="J239" s="332"/>
    </row>
    <row r="240" spans="1:10" ht="24.75" x14ac:dyDescent="0.25">
      <c r="A240" s="816">
        <v>218</v>
      </c>
      <c r="B240" s="385" t="s">
        <v>3570</v>
      </c>
      <c r="C240" s="291" t="s">
        <v>3539</v>
      </c>
      <c r="D240" s="321">
        <v>2009</v>
      </c>
      <c r="E240" s="334">
        <v>109350</v>
      </c>
      <c r="F240" s="334">
        <v>102060</v>
      </c>
      <c r="G240" s="335">
        <v>40002</v>
      </c>
      <c r="H240" s="860" t="s">
        <v>2160</v>
      </c>
      <c r="I240" s="336" t="s">
        <v>2141</v>
      </c>
      <c r="J240" s="332"/>
    </row>
    <row r="241" spans="1:10" ht="24.75" x14ac:dyDescent="0.25">
      <c r="A241" s="816">
        <v>219</v>
      </c>
      <c r="B241" s="385" t="s">
        <v>3571</v>
      </c>
      <c r="C241" s="291" t="s">
        <v>3540</v>
      </c>
      <c r="D241" s="321">
        <v>2009</v>
      </c>
      <c r="E241" s="334">
        <v>194800</v>
      </c>
      <c r="F241" s="334">
        <v>121208.8</v>
      </c>
      <c r="G241" s="335">
        <v>40002</v>
      </c>
      <c r="H241" s="860" t="s">
        <v>2160</v>
      </c>
      <c r="I241" s="336" t="s">
        <v>2141</v>
      </c>
      <c r="J241" s="332"/>
    </row>
    <row r="242" spans="1:10" ht="24.75" x14ac:dyDescent="0.25">
      <c r="A242" s="816">
        <v>220</v>
      </c>
      <c r="B242" s="385" t="s">
        <v>3572</v>
      </c>
      <c r="C242" s="291" t="s">
        <v>3541</v>
      </c>
      <c r="D242" s="321">
        <v>2009</v>
      </c>
      <c r="E242" s="334">
        <v>78900</v>
      </c>
      <c r="F242" s="334">
        <v>73640</v>
      </c>
      <c r="G242" s="335">
        <v>40002</v>
      </c>
      <c r="H242" s="860" t="s">
        <v>2160</v>
      </c>
      <c r="I242" s="336" t="s">
        <v>2141</v>
      </c>
      <c r="J242" s="332"/>
    </row>
    <row r="243" spans="1:10" ht="24.75" x14ac:dyDescent="0.25">
      <c r="A243" s="816">
        <v>221</v>
      </c>
      <c r="B243" s="385" t="s">
        <v>3573</v>
      </c>
      <c r="C243" s="291" t="s">
        <v>3542</v>
      </c>
      <c r="D243" s="321">
        <v>2010</v>
      </c>
      <c r="E243" s="334">
        <v>67099</v>
      </c>
      <c r="F243" s="334">
        <v>67099</v>
      </c>
      <c r="G243" s="335">
        <v>40304</v>
      </c>
      <c r="H243" s="860" t="s">
        <v>2150</v>
      </c>
      <c r="I243" s="336" t="s">
        <v>2141</v>
      </c>
      <c r="J243" s="332"/>
    </row>
    <row r="244" spans="1:10" ht="24.75" x14ac:dyDescent="0.25">
      <c r="A244" s="816">
        <v>222</v>
      </c>
      <c r="B244" s="385" t="s">
        <v>3574</v>
      </c>
      <c r="C244" s="291" t="s">
        <v>3543</v>
      </c>
      <c r="D244" s="321">
        <v>2010</v>
      </c>
      <c r="E244" s="334">
        <v>49800</v>
      </c>
      <c r="F244" s="334">
        <v>49800</v>
      </c>
      <c r="G244" s="335">
        <v>40521</v>
      </c>
      <c r="H244" s="292" t="s">
        <v>2163</v>
      </c>
      <c r="I244" s="336" t="s">
        <v>2141</v>
      </c>
      <c r="J244" s="332"/>
    </row>
    <row r="245" spans="1:10" ht="24.75" x14ac:dyDescent="0.25">
      <c r="A245" s="816">
        <v>223</v>
      </c>
      <c r="B245" s="385" t="s">
        <v>3575</v>
      </c>
      <c r="C245" s="291" t="s">
        <v>3544</v>
      </c>
      <c r="D245" s="321">
        <v>2012</v>
      </c>
      <c r="E245" s="334">
        <v>50000</v>
      </c>
      <c r="F245" s="334">
        <v>50000</v>
      </c>
      <c r="G245" s="335">
        <v>41031</v>
      </c>
      <c r="H245" s="292" t="s">
        <v>2161</v>
      </c>
      <c r="I245" s="336" t="s">
        <v>2141</v>
      </c>
      <c r="J245" s="332"/>
    </row>
    <row r="246" spans="1:10" ht="24.75" x14ac:dyDescent="0.25">
      <c r="A246" s="816">
        <v>224</v>
      </c>
      <c r="B246" s="385" t="s">
        <v>3575</v>
      </c>
      <c r="C246" s="291" t="s">
        <v>3545</v>
      </c>
      <c r="D246" s="321">
        <v>2012</v>
      </c>
      <c r="E246" s="334">
        <v>50000</v>
      </c>
      <c r="F246" s="334">
        <v>50000</v>
      </c>
      <c r="G246" s="335">
        <v>41032</v>
      </c>
      <c r="H246" s="292" t="s">
        <v>2162</v>
      </c>
      <c r="I246" s="336" t="s">
        <v>2141</v>
      </c>
      <c r="J246" s="332"/>
    </row>
    <row r="247" spans="1:10" ht="24.75" x14ac:dyDescent="0.25">
      <c r="A247" s="816">
        <v>225</v>
      </c>
      <c r="B247" s="385" t="s">
        <v>3576</v>
      </c>
      <c r="C247" s="291" t="s">
        <v>3546</v>
      </c>
      <c r="D247" s="321">
        <v>2013</v>
      </c>
      <c r="E247" s="334">
        <v>74761</v>
      </c>
      <c r="F247" s="334">
        <v>65947.8</v>
      </c>
      <c r="G247" s="335">
        <v>41463</v>
      </c>
      <c r="H247" s="292" t="s">
        <v>2152</v>
      </c>
      <c r="I247" s="336" t="s">
        <v>2141</v>
      </c>
      <c r="J247" s="332"/>
    </row>
    <row r="248" spans="1:10" ht="24.75" x14ac:dyDescent="0.25">
      <c r="A248" s="816">
        <v>226</v>
      </c>
      <c r="B248" s="385" t="s">
        <v>3577</v>
      </c>
      <c r="C248" s="291" t="s">
        <v>3547</v>
      </c>
      <c r="D248" s="321">
        <v>2013</v>
      </c>
      <c r="E248" s="334">
        <v>74761</v>
      </c>
      <c r="F248" s="334">
        <v>65947.8</v>
      </c>
      <c r="G248" s="335">
        <v>41463</v>
      </c>
      <c r="H248" s="292" t="s">
        <v>2153</v>
      </c>
      <c r="I248" s="336" t="s">
        <v>2141</v>
      </c>
      <c r="J248" s="332"/>
    </row>
    <row r="249" spans="1:10" ht="24.75" x14ac:dyDescent="0.25">
      <c r="A249" s="816">
        <v>227</v>
      </c>
      <c r="B249" s="385" t="s">
        <v>3578</v>
      </c>
      <c r="C249" s="291" t="s">
        <v>3548</v>
      </c>
      <c r="D249" s="321">
        <v>2014</v>
      </c>
      <c r="E249" s="334">
        <v>70000</v>
      </c>
      <c r="F249" s="334">
        <v>62991.91</v>
      </c>
      <c r="G249" s="335">
        <v>41806</v>
      </c>
      <c r="H249" s="292" t="s">
        <v>2149</v>
      </c>
      <c r="I249" s="336" t="s">
        <v>2141</v>
      </c>
      <c r="J249" s="332"/>
    </row>
    <row r="250" spans="1:10" ht="24.75" x14ac:dyDescent="0.25">
      <c r="A250" s="816">
        <v>228</v>
      </c>
      <c r="B250" s="385" t="s">
        <v>3579</v>
      </c>
      <c r="C250" s="291" t="s">
        <v>3549</v>
      </c>
      <c r="D250" s="321">
        <v>2014</v>
      </c>
      <c r="E250" s="334">
        <v>78000</v>
      </c>
      <c r="F250" s="334">
        <v>78000</v>
      </c>
      <c r="G250" s="335">
        <v>41948</v>
      </c>
      <c r="H250" s="860" t="s">
        <v>2154</v>
      </c>
      <c r="I250" s="336" t="s">
        <v>2141</v>
      </c>
      <c r="J250" s="332"/>
    </row>
    <row r="251" spans="1:10" ht="24.75" x14ac:dyDescent="0.25">
      <c r="A251" s="816">
        <v>229</v>
      </c>
      <c r="B251" s="385" t="s">
        <v>3580</v>
      </c>
      <c r="C251" s="291" t="s">
        <v>3550</v>
      </c>
      <c r="D251" s="321">
        <v>2014</v>
      </c>
      <c r="E251" s="334">
        <v>46413</v>
      </c>
      <c r="F251" s="334">
        <v>46413</v>
      </c>
      <c r="G251" s="860"/>
      <c r="H251" s="860"/>
      <c r="I251" s="336" t="s">
        <v>2141</v>
      </c>
      <c r="J251" s="332"/>
    </row>
    <row r="252" spans="1:10" ht="48.75" x14ac:dyDescent="0.25">
      <c r="A252" s="816">
        <v>230</v>
      </c>
      <c r="B252" s="891" t="s">
        <v>3581</v>
      </c>
      <c r="C252" s="871" t="s">
        <v>3551</v>
      </c>
      <c r="D252" s="321">
        <v>2015</v>
      </c>
      <c r="E252" s="334">
        <v>70000</v>
      </c>
      <c r="F252" s="334">
        <v>60666.84</v>
      </c>
      <c r="G252" s="335">
        <v>42241</v>
      </c>
      <c r="H252" s="860" t="s">
        <v>2013</v>
      </c>
      <c r="I252" s="336" t="s">
        <v>2141</v>
      </c>
      <c r="J252" s="332"/>
    </row>
    <row r="253" spans="1:10" ht="36.75" x14ac:dyDescent="0.25">
      <c r="A253" s="816">
        <v>231</v>
      </c>
      <c r="B253" s="891" t="s">
        <v>3582</v>
      </c>
      <c r="C253" s="892" t="s">
        <v>3552</v>
      </c>
      <c r="D253" s="321">
        <v>2015</v>
      </c>
      <c r="E253" s="334">
        <v>48000</v>
      </c>
      <c r="F253" s="334">
        <v>20000</v>
      </c>
      <c r="G253" s="335">
        <v>42286</v>
      </c>
      <c r="H253" s="292" t="s">
        <v>2165</v>
      </c>
      <c r="I253" s="336" t="s">
        <v>2141</v>
      </c>
      <c r="J253" s="332"/>
    </row>
    <row r="254" spans="1:10" ht="36.75" x14ac:dyDescent="0.25">
      <c r="A254" s="816">
        <v>232</v>
      </c>
      <c r="B254" s="891" t="s">
        <v>3583</v>
      </c>
      <c r="C254" s="892" t="s">
        <v>3553</v>
      </c>
      <c r="D254" s="321">
        <v>2015</v>
      </c>
      <c r="E254" s="334">
        <v>48000</v>
      </c>
      <c r="F254" s="334">
        <v>20000</v>
      </c>
      <c r="G254" s="335">
        <v>42286</v>
      </c>
      <c r="H254" s="292" t="s">
        <v>2165</v>
      </c>
      <c r="I254" s="336" t="s">
        <v>2141</v>
      </c>
      <c r="J254" s="332"/>
    </row>
    <row r="255" spans="1:10" ht="36.75" x14ac:dyDescent="0.25">
      <c r="A255" s="816">
        <v>233</v>
      </c>
      <c r="B255" s="891" t="s">
        <v>3584</v>
      </c>
      <c r="C255" s="892" t="s">
        <v>3554</v>
      </c>
      <c r="D255" s="321">
        <v>2015</v>
      </c>
      <c r="E255" s="334">
        <v>48000</v>
      </c>
      <c r="F255" s="334">
        <v>20000</v>
      </c>
      <c r="G255" s="335">
        <v>42286</v>
      </c>
      <c r="H255" s="292" t="s">
        <v>2164</v>
      </c>
      <c r="I255" s="336" t="s">
        <v>2141</v>
      </c>
      <c r="J255" s="332"/>
    </row>
    <row r="256" spans="1:10" ht="24.75" x14ac:dyDescent="0.25">
      <c r="A256" s="816">
        <v>234</v>
      </c>
      <c r="B256" s="891" t="s">
        <v>3585</v>
      </c>
      <c r="C256" s="892" t="s">
        <v>3555</v>
      </c>
      <c r="D256" s="321"/>
      <c r="E256" s="334">
        <v>73950</v>
      </c>
      <c r="F256" s="334">
        <v>73950</v>
      </c>
      <c r="G256" s="860"/>
      <c r="H256" s="860"/>
      <c r="I256" s="336" t="s">
        <v>2141</v>
      </c>
      <c r="J256" s="332"/>
    </row>
    <row r="257" spans="1:10" ht="24.75" x14ac:dyDescent="0.25">
      <c r="A257" s="816">
        <v>235</v>
      </c>
      <c r="B257" s="891" t="s">
        <v>3586</v>
      </c>
      <c r="C257" s="892" t="s">
        <v>3556</v>
      </c>
      <c r="D257" s="321">
        <v>2016</v>
      </c>
      <c r="E257" s="334">
        <v>66900</v>
      </c>
      <c r="F257" s="334">
        <v>44600</v>
      </c>
      <c r="G257" s="335">
        <v>42597</v>
      </c>
      <c r="H257" s="860" t="s">
        <v>2156</v>
      </c>
      <c r="I257" s="336" t="s">
        <v>2141</v>
      </c>
      <c r="J257" s="332"/>
    </row>
    <row r="258" spans="1:10" ht="24.75" x14ac:dyDescent="0.25">
      <c r="A258" s="816">
        <v>236</v>
      </c>
      <c r="B258" s="891" t="s">
        <v>3587</v>
      </c>
      <c r="C258" s="892" t="s">
        <v>3557</v>
      </c>
      <c r="D258" s="321">
        <v>2016</v>
      </c>
      <c r="E258" s="334">
        <v>66900</v>
      </c>
      <c r="F258" s="334">
        <v>44600</v>
      </c>
      <c r="G258" s="335">
        <v>42597</v>
      </c>
      <c r="H258" s="860" t="s">
        <v>2156</v>
      </c>
      <c r="I258" s="336" t="s">
        <v>2141</v>
      </c>
      <c r="J258" s="332"/>
    </row>
    <row r="259" spans="1:10" ht="24.75" x14ac:dyDescent="0.25">
      <c r="A259" s="816">
        <v>237</v>
      </c>
      <c r="B259" s="891" t="s">
        <v>3588</v>
      </c>
      <c r="C259" s="892" t="s">
        <v>3558</v>
      </c>
      <c r="D259" s="321">
        <v>2016</v>
      </c>
      <c r="E259" s="334">
        <v>66900</v>
      </c>
      <c r="F259" s="334">
        <v>44600</v>
      </c>
      <c r="G259" s="335">
        <v>42597</v>
      </c>
      <c r="H259" s="860" t="s">
        <v>2156</v>
      </c>
      <c r="I259" s="336" t="s">
        <v>2141</v>
      </c>
      <c r="J259" s="332"/>
    </row>
    <row r="260" spans="1:10" ht="36.75" x14ac:dyDescent="0.25">
      <c r="A260" s="816">
        <v>238</v>
      </c>
      <c r="B260" s="891" t="s">
        <v>3589</v>
      </c>
      <c r="C260" s="892" t="s">
        <v>3559</v>
      </c>
      <c r="D260" s="321">
        <v>2008</v>
      </c>
      <c r="E260" s="334">
        <v>77832</v>
      </c>
      <c r="F260" s="334">
        <v>77832</v>
      </c>
      <c r="G260" s="860"/>
      <c r="H260" s="860"/>
      <c r="I260" s="336" t="s">
        <v>2141</v>
      </c>
      <c r="J260" s="332"/>
    </row>
    <row r="261" spans="1:10" ht="60.75" x14ac:dyDescent="0.25">
      <c r="A261" s="816">
        <v>239</v>
      </c>
      <c r="B261" s="891" t="s">
        <v>3590</v>
      </c>
      <c r="C261" s="892" t="s">
        <v>3560</v>
      </c>
      <c r="D261" s="321">
        <v>2013</v>
      </c>
      <c r="E261" s="334">
        <v>658988.5</v>
      </c>
      <c r="F261" s="334">
        <v>658988.5</v>
      </c>
      <c r="G261" s="893">
        <v>41365</v>
      </c>
      <c r="H261" s="323" t="s">
        <v>2151</v>
      </c>
      <c r="I261" s="336" t="s">
        <v>2141</v>
      </c>
      <c r="J261" s="633"/>
    </row>
    <row r="262" spans="1:10" ht="24.75" x14ac:dyDescent="0.25">
      <c r="A262" s="816">
        <v>240</v>
      </c>
      <c r="B262" s="894">
        <v>515</v>
      </c>
      <c r="C262" s="892" t="s">
        <v>3561</v>
      </c>
      <c r="D262" s="847">
        <v>2012</v>
      </c>
      <c r="E262" s="338">
        <v>65115.75</v>
      </c>
      <c r="F262" s="338">
        <v>65115.75</v>
      </c>
      <c r="G262" s="335">
        <v>41126</v>
      </c>
      <c r="H262" s="323" t="s">
        <v>2151</v>
      </c>
      <c r="I262" s="336" t="s">
        <v>2141</v>
      </c>
      <c r="J262" s="633"/>
    </row>
    <row r="263" spans="1:10" ht="24.75" x14ac:dyDescent="0.25">
      <c r="A263" s="816">
        <v>241</v>
      </c>
      <c r="B263" s="894">
        <v>516</v>
      </c>
      <c r="C263" s="892" t="s">
        <v>3562</v>
      </c>
      <c r="D263" s="847">
        <v>2012</v>
      </c>
      <c r="E263" s="338">
        <v>65115.75</v>
      </c>
      <c r="F263" s="338">
        <v>65115.75</v>
      </c>
      <c r="G263" s="335">
        <v>41127</v>
      </c>
      <c r="H263" s="323" t="s">
        <v>2151</v>
      </c>
      <c r="I263" s="336" t="s">
        <v>2141</v>
      </c>
      <c r="J263" s="633"/>
    </row>
    <row r="264" spans="1:10" ht="24.75" x14ac:dyDescent="0.25">
      <c r="A264" s="816">
        <v>242</v>
      </c>
      <c r="B264" s="894">
        <v>517</v>
      </c>
      <c r="C264" s="892" t="s">
        <v>3563</v>
      </c>
      <c r="D264" s="847">
        <v>2012</v>
      </c>
      <c r="E264" s="338">
        <v>65115.75</v>
      </c>
      <c r="F264" s="338">
        <v>65115.75</v>
      </c>
      <c r="G264" s="335">
        <v>41128</v>
      </c>
      <c r="H264" s="323" t="s">
        <v>2151</v>
      </c>
      <c r="I264" s="336" t="s">
        <v>2141</v>
      </c>
      <c r="J264" s="633"/>
    </row>
    <row r="265" spans="1:10" ht="24.75" x14ac:dyDescent="0.25">
      <c r="A265" s="816">
        <v>243</v>
      </c>
      <c r="B265" s="816">
        <v>2507</v>
      </c>
      <c r="C265" s="892" t="s">
        <v>2166</v>
      </c>
      <c r="D265" s="847">
        <v>2017</v>
      </c>
      <c r="E265" s="338">
        <v>85100</v>
      </c>
      <c r="F265" s="338">
        <v>76589.820000000007</v>
      </c>
      <c r="G265" s="335">
        <v>42979</v>
      </c>
      <c r="H265" s="860" t="s">
        <v>2156</v>
      </c>
      <c r="I265" s="336" t="s">
        <v>2141</v>
      </c>
      <c r="J265" s="633"/>
    </row>
    <row r="266" spans="1:10" ht="24.75" x14ac:dyDescent="0.25">
      <c r="A266" s="816">
        <v>244</v>
      </c>
      <c r="B266" s="816">
        <v>2565</v>
      </c>
      <c r="C266" s="892" t="s">
        <v>3824</v>
      </c>
      <c r="D266" s="895">
        <v>2018</v>
      </c>
      <c r="E266" s="367">
        <v>94861.5</v>
      </c>
      <c r="F266" s="367">
        <v>94861.5</v>
      </c>
      <c r="G266" s="896">
        <v>43370</v>
      </c>
      <c r="H266" s="897" t="s">
        <v>3825</v>
      </c>
      <c r="I266" s="336" t="s">
        <v>2141</v>
      </c>
      <c r="J266" s="633"/>
    </row>
    <row r="267" spans="1:10" ht="45.75" x14ac:dyDescent="0.25">
      <c r="A267" s="816">
        <v>245</v>
      </c>
      <c r="B267" s="377">
        <v>920</v>
      </c>
      <c r="C267" s="291" t="s">
        <v>3528</v>
      </c>
      <c r="D267" s="321">
        <v>2013</v>
      </c>
      <c r="E267" s="334">
        <v>49950</v>
      </c>
      <c r="F267" s="334">
        <v>49950</v>
      </c>
      <c r="G267" s="335">
        <v>41606</v>
      </c>
      <c r="H267" s="292" t="s">
        <v>4128</v>
      </c>
      <c r="I267" s="336" t="s">
        <v>2141</v>
      </c>
      <c r="J267" s="332"/>
    </row>
    <row r="268" spans="1:10" ht="45.75" x14ac:dyDescent="0.25">
      <c r="A268" s="816">
        <v>246</v>
      </c>
      <c r="B268" s="377">
        <v>920</v>
      </c>
      <c r="C268" s="291" t="s">
        <v>3529</v>
      </c>
      <c r="D268" s="321">
        <v>2013</v>
      </c>
      <c r="E268" s="334">
        <v>49950</v>
      </c>
      <c r="F268" s="334">
        <v>49950</v>
      </c>
      <c r="G268" s="335">
        <v>41607</v>
      </c>
      <c r="H268" s="292" t="s">
        <v>4129</v>
      </c>
      <c r="I268" s="336" t="s">
        <v>2141</v>
      </c>
      <c r="J268" s="332"/>
    </row>
    <row r="269" spans="1:10" ht="48.75" x14ac:dyDescent="0.25">
      <c r="A269" s="816">
        <v>247</v>
      </c>
      <c r="B269" s="898">
        <v>1208</v>
      </c>
      <c r="C269" s="899" t="s">
        <v>3530</v>
      </c>
      <c r="D269" s="321">
        <v>2015</v>
      </c>
      <c r="E269" s="334">
        <v>60000</v>
      </c>
      <c r="F269" s="900">
        <v>19500</v>
      </c>
      <c r="G269" s="335">
        <v>42251</v>
      </c>
      <c r="H269" s="292" t="s">
        <v>4130</v>
      </c>
      <c r="I269" s="336" t="s">
        <v>2141</v>
      </c>
      <c r="J269" s="332"/>
    </row>
    <row r="270" spans="1:10" ht="45.75" x14ac:dyDescent="0.25">
      <c r="A270" s="816">
        <v>248</v>
      </c>
      <c r="B270" s="901" t="s">
        <v>3532</v>
      </c>
      <c r="C270" s="899" t="s">
        <v>3531</v>
      </c>
      <c r="D270" s="321">
        <v>2016</v>
      </c>
      <c r="E270" s="334">
        <v>57600</v>
      </c>
      <c r="F270" s="334">
        <v>26880</v>
      </c>
      <c r="G270" s="335">
        <v>42573</v>
      </c>
      <c r="H270" s="292" t="s">
        <v>4131</v>
      </c>
      <c r="I270" s="336" t="s">
        <v>2141</v>
      </c>
      <c r="J270" s="332"/>
    </row>
    <row r="271" spans="1:10" ht="24.75" x14ac:dyDescent="0.25">
      <c r="A271" s="816">
        <v>249</v>
      </c>
      <c r="B271" s="816">
        <v>2508</v>
      </c>
      <c r="C271" s="892" t="s">
        <v>2166</v>
      </c>
      <c r="D271" s="847">
        <v>2017</v>
      </c>
      <c r="E271" s="338">
        <v>85100</v>
      </c>
      <c r="F271" s="338">
        <v>42549.9</v>
      </c>
      <c r="G271" s="335">
        <v>42979</v>
      </c>
      <c r="H271" s="860" t="s">
        <v>2156</v>
      </c>
      <c r="I271" s="336" t="s">
        <v>2141</v>
      </c>
      <c r="J271" s="633"/>
    </row>
    <row r="272" spans="1:10" ht="33.75" x14ac:dyDescent="0.25">
      <c r="A272" s="816">
        <v>250</v>
      </c>
      <c r="B272" s="816">
        <v>2590</v>
      </c>
      <c r="C272" s="902" t="s">
        <v>4191</v>
      </c>
      <c r="D272" s="847">
        <v>2019</v>
      </c>
      <c r="E272" s="338">
        <v>50000</v>
      </c>
      <c r="F272" s="338">
        <v>50000</v>
      </c>
      <c r="G272" s="335">
        <v>43649</v>
      </c>
      <c r="H272" s="860" t="s">
        <v>4207</v>
      </c>
      <c r="I272" s="336" t="s">
        <v>2141</v>
      </c>
      <c r="J272" s="633"/>
    </row>
    <row r="273" spans="1:10" ht="24.75" x14ac:dyDescent="0.25">
      <c r="A273" s="816">
        <v>251</v>
      </c>
      <c r="B273" s="816">
        <v>2591</v>
      </c>
      <c r="C273" s="902" t="s">
        <v>4192</v>
      </c>
      <c r="D273" s="847">
        <v>2019</v>
      </c>
      <c r="E273" s="338">
        <v>327250</v>
      </c>
      <c r="F273" s="338">
        <v>327250</v>
      </c>
      <c r="G273" s="335">
        <v>43797</v>
      </c>
      <c r="H273" s="860" t="s">
        <v>4208</v>
      </c>
      <c r="I273" s="336" t="s">
        <v>2141</v>
      </c>
      <c r="J273" s="633"/>
    </row>
    <row r="274" spans="1:10" ht="24.75" x14ac:dyDescent="0.25">
      <c r="A274" s="816">
        <v>252</v>
      </c>
      <c r="B274" s="816">
        <v>2592</v>
      </c>
      <c r="C274" s="902" t="s">
        <v>4193</v>
      </c>
      <c r="D274" s="847">
        <v>2019</v>
      </c>
      <c r="E274" s="338">
        <v>91000</v>
      </c>
      <c r="F274" s="338">
        <v>91000</v>
      </c>
      <c r="G274" s="335">
        <v>43797</v>
      </c>
      <c r="H274" s="860" t="s">
        <v>4209</v>
      </c>
      <c r="I274" s="336" t="s">
        <v>2141</v>
      </c>
      <c r="J274" s="633"/>
    </row>
    <row r="275" spans="1:10" ht="24.75" x14ac:dyDescent="0.25">
      <c r="A275" s="816">
        <v>253</v>
      </c>
      <c r="B275" s="816">
        <v>2593</v>
      </c>
      <c r="C275" s="892" t="s">
        <v>4194</v>
      </c>
      <c r="D275" s="847">
        <v>2019</v>
      </c>
      <c r="E275" s="338">
        <v>167660</v>
      </c>
      <c r="F275" s="338">
        <v>167660</v>
      </c>
      <c r="G275" s="335">
        <v>43798</v>
      </c>
      <c r="H275" s="860" t="s">
        <v>4210</v>
      </c>
      <c r="I275" s="336" t="s">
        <v>2141</v>
      </c>
      <c r="J275" s="633"/>
    </row>
    <row r="276" spans="1:10" ht="24.75" x14ac:dyDescent="0.25">
      <c r="A276" s="816">
        <v>254</v>
      </c>
      <c r="B276" s="816">
        <v>2594</v>
      </c>
      <c r="C276" s="892" t="s">
        <v>4195</v>
      </c>
      <c r="D276" s="847">
        <v>2019</v>
      </c>
      <c r="E276" s="338">
        <v>196000</v>
      </c>
      <c r="F276" s="338">
        <v>196000</v>
      </c>
      <c r="G276" s="335">
        <v>43797</v>
      </c>
      <c r="H276" s="860" t="s">
        <v>4211</v>
      </c>
      <c r="I276" s="336" t="s">
        <v>2141</v>
      </c>
      <c r="J276" s="633"/>
    </row>
    <row r="277" spans="1:10" ht="24.75" x14ac:dyDescent="0.25">
      <c r="A277" s="816">
        <v>255</v>
      </c>
      <c r="B277" s="816">
        <v>2595</v>
      </c>
      <c r="C277" s="892" t="s">
        <v>4196</v>
      </c>
      <c r="D277" s="847">
        <v>2019</v>
      </c>
      <c r="E277" s="338">
        <v>112000</v>
      </c>
      <c r="F277" s="338">
        <v>112000</v>
      </c>
      <c r="G277" s="335">
        <v>43797</v>
      </c>
      <c r="H277" s="860" t="s">
        <v>4211</v>
      </c>
      <c r="I277" s="336" t="s">
        <v>2141</v>
      </c>
      <c r="J277" s="633"/>
    </row>
    <row r="278" spans="1:10" ht="24.75" x14ac:dyDescent="0.25">
      <c r="A278" s="816">
        <v>256</v>
      </c>
      <c r="B278" s="816">
        <v>2596</v>
      </c>
      <c r="C278" s="892" t="s">
        <v>4197</v>
      </c>
      <c r="D278" s="847">
        <v>2019</v>
      </c>
      <c r="E278" s="338">
        <v>61980</v>
      </c>
      <c r="F278" s="338">
        <v>61980</v>
      </c>
      <c r="G278" s="335">
        <v>43647</v>
      </c>
      <c r="H278" s="860" t="s">
        <v>4212</v>
      </c>
      <c r="I278" s="336" t="s">
        <v>2141</v>
      </c>
      <c r="J278" s="633"/>
    </row>
    <row r="279" spans="1:10" ht="24.75" x14ac:dyDescent="0.25">
      <c r="A279" s="816">
        <v>257</v>
      </c>
      <c r="B279" s="816">
        <v>2597</v>
      </c>
      <c r="C279" s="892" t="s">
        <v>4198</v>
      </c>
      <c r="D279" s="847">
        <v>2019</v>
      </c>
      <c r="E279" s="338">
        <v>90300</v>
      </c>
      <c r="F279" s="338">
        <v>90300</v>
      </c>
      <c r="G279" s="335">
        <v>43797</v>
      </c>
      <c r="H279" s="860" t="s">
        <v>4209</v>
      </c>
      <c r="I279" s="336" t="s">
        <v>2141</v>
      </c>
      <c r="J279" s="633"/>
    </row>
    <row r="280" spans="1:10" ht="24.75" x14ac:dyDescent="0.25">
      <c r="A280" s="816">
        <v>258</v>
      </c>
      <c r="B280" s="816">
        <v>2598</v>
      </c>
      <c r="C280" s="892" t="s">
        <v>4199</v>
      </c>
      <c r="D280" s="847">
        <v>2019</v>
      </c>
      <c r="E280" s="338">
        <v>77000</v>
      </c>
      <c r="F280" s="338">
        <v>77000</v>
      </c>
      <c r="G280" s="335">
        <v>43797</v>
      </c>
      <c r="H280" s="860" t="s">
        <v>4209</v>
      </c>
      <c r="I280" s="336" t="s">
        <v>2141</v>
      </c>
      <c r="J280" s="633"/>
    </row>
    <row r="281" spans="1:10" ht="36.75" x14ac:dyDescent="0.25">
      <c r="A281" s="816">
        <v>259</v>
      </c>
      <c r="B281" s="816">
        <v>2599</v>
      </c>
      <c r="C281" s="892" t="s">
        <v>4200</v>
      </c>
      <c r="D281" s="847">
        <v>2019</v>
      </c>
      <c r="E281" s="338">
        <v>139196</v>
      </c>
      <c r="F281" s="338">
        <v>6959.82</v>
      </c>
      <c r="G281" s="335">
        <v>43613</v>
      </c>
      <c r="H281" s="860" t="s">
        <v>4213</v>
      </c>
      <c r="I281" s="336" t="s">
        <v>2141</v>
      </c>
      <c r="J281" s="633"/>
    </row>
    <row r="282" spans="1:10" ht="24.75" x14ac:dyDescent="0.25">
      <c r="A282" s="816">
        <v>260</v>
      </c>
      <c r="B282" s="816">
        <v>2600</v>
      </c>
      <c r="C282" s="892" t="s">
        <v>4201</v>
      </c>
      <c r="D282" s="847">
        <v>2019</v>
      </c>
      <c r="E282" s="338">
        <v>47439.3</v>
      </c>
      <c r="F282" s="338">
        <v>47439.3</v>
      </c>
      <c r="G282" s="335">
        <v>43613</v>
      </c>
      <c r="H282" s="860" t="s">
        <v>4213</v>
      </c>
      <c r="I282" s="336" t="s">
        <v>2141</v>
      </c>
      <c r="J282" s="633"/>
    </row>
    <row r="283" spans="1:10" ht="24.75" x14ac:dyDescent="0.25">
      <c r="A283" s="816">
        <v>261</v>
      </c>
      <c r="B283" s="816">
        <v>2601</v>
      </c>
      <c r="C283" s="892" t="s">
        <v>4202</v>
      </c>
      <c r="D283" s="847">
        <v>2019</v>
      </c>
      <c r="E283" s="338">
        <v>41730</v>
      </c>
      <c r="F283" s="338">
        <v>41730</v>
      </c>
      <c r="G283" s="335">
        <v>43613</v>
      </c>
      <c r="H283" s="860" t="s">
        <v>4213</v>
      </c>
      <c r="I283" s="336" t="s">
        <v>2141</v>
      </c>
      <c r="J283" s="633"/>
    </row>
    <row r="284" spans="1:10" ht="24.75" x14ac:dyDescent="0.25">
      <c r="A284" s="816">
        <v>262</v>
      </c>
      <c r="B284" s="816">
        <v>2602</v>
      </c>
      <c r="C284" s="892" t="s">
        <v>4203</v>
      </c>
      <c r="D284" s="847">
        <v>2019</v>
      </c>
      <c r="E284" s="338">
        <v>135110.39999999999</v>
      </c>
      <c r="F284" s="338">
        <v>6755.52</v>
      </c>
      <c r="G284" s="335">
        <v>43613</v>
      </c>
      <c r="H284" s="860" t="s">
        <v>4213</v>
      </c>
      <c r="I284" s="336" t="s">
        <v>2141</v>
      </c>
      <c r="J284" s="633"/>
    </row>
    <row r="285" spans="1:10" ht="48.75" x14ac:dyDescent="0.25">
      <c r="A285" s="816">
        <v>263</v>
      </c>
      <c r="B285" s="816">
        <v>2603</v>
      </c>
      <c r="C285" s="892" t="s">
        <v>4204</v>
      </c>
      <c r="D285" s="847">
        <v>2019</v>
      </c>
      <c r="E285" s="338">
        <v>57113.599999999999</v>
      </c>
      <c r="F285" s="338">
        <v>57113.599999999999</v>
      </c>
      <c r="G285" s="335">
        <v>43613</v>
      </c>
      <c r="H285" s="860" t="s">
        <v>4213</v>
      </c>
      <c r="I285" s="336" t="s">
        <v>2141</v>
      </c>
      <c r="J285" s="633"/>
    </row>
    <row r="286" spans="1:10" ht="24.75" x14ac:dyDescent="0.25">
      <c r="A286" s="816">
        <v>264</v>
      </c>
      <c r="B286" s="816">
        <v>2604</v>
      </c>
      <c r="C286" s="892" t="s">
        <v>4205</v>
      </c>
      <c r="D286" s="847">
        <v>2019</v>
      </c>
      <c r="E286" s="338">
        <v>53000</v>
      </c>
      <c r="F286" s="338">
        <v>53000</v>
      </c>
      <c r="G286" s="335">
        <v>43651</v>
      </c>
      <c r="H286" s="860" t="s">
        <v>4214</v>
      </c>
      <c r="I286" s="336" t="s">
        <v>2141</v>
      </c>
      <c r="J286" s="633"/>
    </row>
    <row r="287" spans="1:10" ht="24.75" x14ac:dyDescent="0.25">
      <c r="A287" s="816">
        <v>265</v>
      </c>
      <c r="B287" s="816">
        <v>2605</v>
      </c>
      <c r="C287" s="892" t="s">
        <v>4205</v>
      </c>
      <c r="D287" s="847">
        <v>2019</v>
      </c>
      <c r="E287" s="338">
        <v>53000</v>
      </c>
      <c r="F287" s="338">
        <v>53000</v>
      </c>
      <c r="G287" s="335">
        <v>43651</v>
      </c>
      <c r="H287" s="860" t="s">
        <v>4214</v>
      </c>
      <c r="I287" s="336" t="s">
        <v>2141</v>
      </c>
      <c r="J287" s="633"/>
    </row>
    <row r="288" spans="1:10" ht="24.75" x14ac:dyDescent="0.25">
      <c r="A288" s="816">
        <v>266</v>
      </c>
      <c r="B288" s="816">
        <v>2606</v>
      </c>
      <c r="C288" s="892" t="s">
        <v>4206</v>
      </c>
      <c r="D288" s="847">
        <v>2019</v>
      </c>
      <c r="E288" s="338">
        <v>108000</v>
      </c>
      <c r="F288" s="338">
        <v>108000</v>
      </c>
      <c r="G288" s="335">
        <v>43651</v>
      </c>
      <c r="H288" s="860" t="s">
        <v>4214</v>
      </c>
      <c r="I288" s="336" t="s">
        <v>2141</v>
      </c>
      <c r="J288" s="633"/>
    </row>
    <row r="289" spans="1:10" x14ac:dyDescent="0.25">
      <c r="A289" s="961" t="s">
        <v>2147</v>
      </c>
      <c r="B289" s="962"/>
      <c r="C289" s="962"/>
      <c r="D289" s="963"/>
      <c r="E289" s="819">
        <f>SUM(E234:E288)</f>
        <v>5114096.55</v>
      </c>
      <c r="F289" s="819">
        <f>SUM(F234:F288)</f>
        <v>4453208.669999999</v>
      </c>
      <c r="G289" s="903"/>
      <c r="H289" s="903"/>
      <c r="I289" s="633"/>
      <c r="J289" s="633"/>
    </row>
    <row r="290" spans="1:10" ht="24.75" x14ac:dyDescent="0.25">
      <c r="A290" s="904">
        <v>267</v>
      </c>
      <c r="B290" s="293">
        <v>553</v>
      </c>
      <c r="C290" s="291" t="s">
        <v>3827</v>
      </c>
      <c r="D290" s="321">
        <v>2007</v>
      </c>
      <c r="E290" s="334">
        <v>50000</v>
      </c>
      <c r="F290" s="334">
        <v>30207.85</v>
      </c>
      <c r="G290" s="905">
        <v>39387</v>
      </c>
      <c r="H290" s="292" t="s">
        <v>2200</v>
      </c>
      <c r="I290" s="336" t="s">
        <v>2186</v>
      </c>
      <c r="J290" s="633"/>
    </row>
    <row r="291" spans="1:10" ht="24.75" x14ac:dyDescent="0.25">
      <c r="A291" s="904">
        <v>268</v>
      </c>
      <c r="B291" s="293">
        <v>555</v>
      </c>
      <c r="C291" s="291" t="s">
        <v>3591</v>
      </c>
      <c r="D291" s="321">
        <v>2007</v>
      </c>
      <c r="E291" s="334">
        <v>68122</v>
      </c>
      <c r="F291" s="334">
        <v>68122</v>
      </c>
      <c r="G291" s="335">
        <v>39360</v>
      </c>
      <c r="H291" s="292" t="s">
        <v>2204</v>
      </c>
      <c r="I291" s="336" t="s">
        <v>2186</v>
      </c>
      <c r="J291" s="633"/>
    </row>
    <row r="292" spans="1:10" ht="24.75" x14ac:dyDescent="0.25">
      <c r="A292" s="904">
        <v>269</v>
      </c>
      <c r="B292" s="293">
        <v>586</v>
      </c>
      <c r="C292" s="291" t="s">
        <v>3592</v>
      </c>
      <c r="D292" s="321">
        <v>2010</v>
      </c>
      <c r="E292" s="334">
        <v>70000</v>
      </c>
      <c r="F292" s="334">
        <v>70000</v>
      </c>
      <c r="G292" s="335">
        <v>40532</v>
      </c>
      <c r="H292" s="292" t="s">
        <v>2205</v>
      </c>
      <c r="I292" s="336" t="s">
        <v>2186</v>
      </c>
      <c r="J292" s="633"/>
    </row>
    <row r="293" spans="1:10" ht="36.75" x14ac:dyDescent="0.25">
      <c r="A293" s="904">
        <v>270</v>
      </c>
      <c r="B293" s="293">
        <v>593</v>
      </c>
      <c r="C293" s="291" t="s">
        <v>3593</v>
      </c>
      <c r="D293" s="321">
        <v>2011</v>
      </c>
      <c r="E293" s="334">
        <v>66000</v>
      </c>
      <c r="F293" s="334">
        <v>66000</v>
      </c>
      <c r="G293" s="335">
        <v>40780</v>
      </c>
      <c r="H293" s="292" t="s">
        <v>2201</v>
      </c>
      <c r="I293" s="336" t="s">
        <v>2186</v>
      </c>
      <c r="J293" s="633"/>
    </row>
    <row r="294" spans="1:10" ht="24.75" x14ac:dyDescent="0.25">
      <c r="A294" s="904">
        <v>271</v>
      </c>
      <c r="B294" s="293">
        <v>603</v>
      </c>
      <c r="C294" s="291" t="s">
        <v>3594</v>
      </c>
      <c r="D294" s="321">
        <v>2012</v>
      </c>
      <c r="E294" s="334">
        <v>50700</v>
      </c>
      <c r="F294" s="334">
        <v>47078.47</v>
      </c>
      <c r="G294" s="335">
        <v>40870</v>
      </c>
      <c r="H294" s="292" t="s">
        <v>2206</v>
      </c>
      <c r="I294" s="336" t="s">
        <v>2186</v>
      </c>
      <c r="J294" s="633"/>
    </row>
    <row r="295" spans="1:10" ht="24.75" x14ac:dyDescent="0.25">
      <c r="A295" s="904">
        <v>272</v>
      </c>
      <c r="B295" s="293">
        <v>604</v>
      </c>
      <c r="C295" s="291" t="s">
        <v>3595</v>
      </c>
      <c r="D295" s="321">
        <v>2012</v>
      </c>
      <c r="E295" s="334">
        <v>50700</v>
      </c>
      <c r="F295" s="334">
        <v>47078.47</v>
      </c>
      <c r="G295" s="335">
        <v>40871</v>
      </c>
      <c r="H295" s="292" t="s">
        <v>2207</v>
      </c>
      <c r="I295" s="336" t="s">
        <v>2186</v>
      </c>
      <c r="J295" s="633"/>
    </row>
    <row r="296" spans="1:10" ht="24.75" x14ac:dyDescent="0.25">
      <c r="A296" s="904">
        <v>273</v>
      </c>
      <c r="B296" s="293">
        <v>610</v>
      </c>
      <c r="C296" s="291" t="s">
        <v>3596</v>
      </c>
      <c r="D296" s="321">
        <v>2013</v>
      </c>
      <c r="E296" s="334">
        <v>49900</v>
      </c>
      <c r="F296" s="906">
        <v>35643</v>
      </c>
      <c r="G296" s="860"/>
      <c r="H296" s="292" t="s">
        <v>2202</v>
      </c>
      <c r="I296" s="336" t="s">
        <v>2186</v>
      </c>
      <c r="J296" s="633"/>
    </row>
    <row r="297" spans="1:10" ht="24.75" x14ac:dyDescent="0.25">
      <c r="A297" s="904">
        <v>274</v>
      </c>
      <c r="B297" s="293">
        <v>616</v>
      </c>
      <c r="C297" s="291" t="s">
        <v>3597</v>
      </c>
      <c r="D297" s="321">
        <v>2013</v>
      </c>
      <c r="E297" s="334">
        <v>48000</v>
      </c>
      <c r="F297" s="906">
        <v>34285.800000000003</v>
      </c>
      <c r="G297" s="860"/>
      <c r="H297" s="292" t="s">
        <v>2203</v>
      </c>
      <c r="I297" s="336" t="s">
        <v>2186</v>
      </c>
      <c r="J297" s="633"/>
    </row>
    <row r="298" spans="1:10" ht="24.75" x14ac:dyDescent="0.25">
      <c r="A298" s="904">
        <v>275</v>
      </c>
      <c r="B298" s="293">
        <v>616</v>
      </c>
      <c r="C298" s="291" t="s">
        <v>3598</v>
      </c>
      <c r="D298" s="321">
        <v>2013</v>
      </c>
      <c r="E298" s="334">
        <v>48000</v>
      </c>
      <c r="F298" s="906">
        <v>34285.800000000003</v>
      </c>
      <c r="G298" s="860"/>
      <c r="H298" s="292"/>
      <c r="I298" s="336" t="s">
        <v>2186</v>
      </c>
      <c r="J298" s="633"/>
    </row>
    <row r="299" spans="1:10" ht="24.75" x14ac:dyDescent="0.25">
      <c r="A299" s="904">
        <v>276</v>
      </c>
      <c r="B299" s="293">
        <v>616</v>
      </c>
      <c r="C299" s="291" t="s">
        <v>3599</v>
      </c>
      <c r="D299" s="321">
        <v>2013</v>
      </c>
      <c r="E299" s="334">
        <v>48000</v>
      </c>
      <c r="F299" s="906">
        <v>34285.800000000003</v>
      </c>
      <c r="G299" s="860"/>
      <c r="H299" s="292"/>
      <c r="I299" s="336" t="s">
        <v>2186</v>
      </c>
      <c r="J299" s="633"/>
    </row>
    <row r="300" spans="1:10" ht="48.75" x14ac:dyDescent="0.25">
      <c r="A300" s="904">
        <v>277</v>
      </c>
      <c r="B300" s="293">
        <v>618</v>
      </c>
      <c r="C300" s="291" t="s">
        <v>3600</v>
      </c>
      <c r="D300" s="321">
        <v>2014</v>
      </c>
      <c r="E300" s="334">
        <v>50000</v>
      </c>
      <c r="F300" s="334">
        <v>41666.5</v>
      </c>
      <c r="G300" s="335">
        <v>41932</v>
      </c>
      <c r="H300" s="292" t="s">
        <v>2208</v>
      </c>
      <c r="I300" s="336" t="s">
        <v>2186</v>
      </c>
      <c r="J300" s="633"/>
    </row>
    <row r="301" spans="1:10" ht="36.75" x14ac:dyDescent="0.25">
      <c r="A301" s="904">
        <v>278</v>
      </c>
      <c r="B301" s="293">
        <v>619</v>
      </c>
      <c r="C301" s="291" t="s">
        <v>3601</v>
      </c>
      <c r="D301" s="321">
        <v>2014</v>
      </c>
      <c r="E301" s="334">
        <v>52000</v>
      </c>
      <c r="F301" s="334">
        <v>43333.5</v>
      </c>
      <c r="G301" s="335">
        <v>41933</v>
      </c>
      <c r="H301" s="292" t="s">
        <v>2209</v>
      </c>
      <c r="I301" s="336" t="s">
        <v>2186</v>
      </c>
      <c r="J301" s="633"/>
    </row>
    <row r="302" spans="1:10" ht="24.75" x14ac:dyDescent="0.25">
      <c r="A302" s="904">
        <v>279</v>
      </c>
      <c r="B302" s="907" t="s">
        <v>3603</v>
      </c>
      <c r="C302" s="908" t="s">
        <v>3602</v>
      </c>
      <c r="D302" s="321">
        <v>2009</v>
      </c>
      <c r="E302" s="334">
        <v>56962.5</v>
      </c>
      <c r="F302" s="334">
        <v>56962.5</v>
      </c>
      <c r="G302" s="860"/>
      <c r="H302" s="292"/>
      <c r="I302" s="336" t="s">
        <v>2186</v>
      </c>
      <c r="J302" s="633"/>
    </row>
    <row r="303" spans="1:10" ht="24.75" x14ac:dyDescent="0.25">
      <c r="A303" s="904">
        <v>280</v>
      </c>
      <c r="B303" s="907" t="s">
        <v>3604</v>
      </c>
      <c r="C303" s="908" t="s">
        <v>3826</v>
      </c>
      <c r="D303" s="321">
        <v>2016</v>
      </c>
      <c r="E303" s="334">
        <v>65458.26</v>
      </c>
      <c r="F303" s="334">
        <v>13637.25</v>
      </c>
      <c r="G303" s="335">
        <v>42683</v>
      </c>
      <c r="H303" s="292" t="s">
        <v>2215</v>
      </c>
      <c r="I303" s="336" t="s">
        <v>2186</v>
      </c>
      <c r="J303" s="633"/>
    </row>
    <row r="304" spans="1:10" ht="24.75" x14ac:dyDescent="0.25">
      <c r="A304" s="904">
        <v>281</v>
      </c>
      <c r="B304" s="907" t="s">
        <v>3828</v>
      </c>
      <c r="C304" s="908" t="s">
        <v>3830</v>
      </c>
      <c r="D304" s="321">
        <v>2018</v>
      </c>
      <c r="E304" s="334">
        <v>70000</v>
      </c>
      <c r="F304" s="334">
        <v>70000</v>
      </c>
      <c r="G304" s="335">
        <v>43460</v>
      </c>
      <c r="H304" s="292" t="s">
        <v>3832</v>
      </c>
      <c r="I304" s="336" t="s">
        <v>2186</v>
      </c>
      <c r="J304" s="633"/>
    </row>
    <row r="305" spans="1:10" ht="24.75" x14ac:dyDescent="0.25">
      <c r="A305" s="904">
        <v>282</v>
      </c>
      <c r="B305" s="907" t="s">
        <v>3829</v>
      </c>
      <c r="C305" s="908" t="s">
        <v>3831</v>
      </c>
      <c r="D305" s="321">
        <v>2018</v>
      </c>
      <c r="E305" s="334">
        <v>70000</v>
      </c>
      <c r="F305" s="334">
        <v>70000</v>
      </c>
      <c r="G305" s="335">
        <v>43460</v>
      </c>
      <c r="H305" s="292" t="s">
        <v>3832</v>
      </c>
      <c r="I305" s="336" t="s">
        <v>2186</v>
      </c>
      <c r="J305" s="633"/>
    </row>
    <row r="306" spans="1:10" ht="24.75" x14ac:dyDescent="0.25">
      <c r="A306" s="904">
        <v>283</v>
      </c>
      <c r="B306" s="907" t="s">
        <v>3833</v>
      </c>
      <c r="C306" s="908" t="s">
        <v>3830</v>
      </c>
      <c r="D306" s="321">
        <v>2012</v>
      </c>
      <c r="E306" s="334">
        <v>65115.75</v>
      </c>
      <c r="F306" s="334">
        <v>60240.02</v>
      </c>
      <c r="G306" s="335"/>
      <c r="H306" s="292"/>
      <c r="I306" s="336" t="s">
        <v>2186</v>
      </c>
      <c r="J306" s="633"/>
    </row>
    <row r="307" spans="1:10" ht="61.5" customHeight="1" x14ac:dyDescent="0.25">
      <c r="A307" s="904">
        <v>284</v>
      </c>
      <c r="B307" s="293">
        <v>355</v>
      </c>
      <c r="C307" s="291" t="s">
        <v>3485</v>
      </c>
      <c r="D307" s="321">
        <v>2011</v>
      </c>
      <c r="E307" s="334">
        <v>71000</v>
      </c>
      <c r="F307" s="909">
        <v>50291.94</v>
      </c>
      <c r="G307" s="335">
        <v>40779</v>
      </c>
      <c r="H307" s="292" t="s">
        <v>4127</v>
      </c>
      <c r="I307" s="336" t="s">
        <v>2186</v>
      </c>
      <c r="J307" s="332"/>
    </row>
    <row r="308" spans="1:10" ht="63.75" customHeight="1" x14ac:dyDescent="0.25">
      <c r="A308" s="904">
        <v>285</v>
      </c>
      <c r="B308" s="293">
        <v>356</v>
      </c>
      <c r="C308" s="291" t="s">
        <v>3823</v>
      </c>
      <c r="D308" s="321">
        <v>2011</v>
      </c>
      <c r="E308" s="334">
        <v>44000</v>
      </c>
      <c r="F308" s="909">
        <v>31166.86</v>
      </c>
      <c r="G308" s="335">
        <v>40779</v>
      </c>
      <c r="H308" s="292" t="s">
        <v>4126</v>
      </c>
      <c r="I308" s="336" t="s">
        <v>2186</v>
      </c>
      <c r="J308" s="332"/>
    </row>
    <row r="309" spans="1:10" ht="24.75" x14ac:dyDescent="0.25">
      <c r="A309" s="904">
        <v>286</v>
      </c>
      <c r="B309" s="907" t="s">
        <v>3834</v>
      </c>
      <c r="C309" s="908" t="s">
        <v>3831</v>
      </c>
      <c r="D309" s="321">
        <v>2012</v>
      </c>
      <c r="E309" s="334">
        <v>65115.75</v>
      </c>
      <c r="F309" s="334">
        <v>60240.02</v>
      </c>
      <c r="G309" s="335"/>
      <c r="H309" s="292"/>
      <c r="I309" s="336" t="s">
        <v>2186</v>
      </c>
      <c r="J309" s="633"/>
    </row>
    <row r="310" spans="1:10" ht="20.25" customHeight="1" x14ac:dyDescent="0.25">
      <c r="A310" s="958" t="s">
        <v>2198</v>
      </c>
      <c r="B310" s="959"/>
      <c r="C310" s="959"/>
      <c r="D310" s="960"/>
      <c r="E310" s="819">
        <f>SUM(E290:E309)</f>
        <v>1159074.26</v>
      </c>
      <c r="F310" s="819">
        <f>SUM(F290:F309)</f>
        <v>964525.77999999991</v>
      </c>
      <c r="G310" s="903"/>
      <c r="H310" s="903"/>
      <c r="I310" s="336"/>
      <c r="J310" s="633"/>
    </row>
    <row r="311" spans="1:10" ht="36.75" x14ac:dyDescent="0.25">
      <c r="A311" s="904">
        <v>287</v>
      </c>
      <c r="B311" s="385" t="s">
        <v>3607</v>
      </c>
      <c r="C311" s="291" t="s">
        <v>3606</v>
      </c>
      <c r="D311" s="321">
        <v>2014</v>
      </c>
      <c r="E311" s="334">
        <v>62908</v>
      </c>
      <c r="F311" s="859">
        <v>20619.91</v>
      </c>
      <c r="G311" s="335">
        <v>41964</v>
      </c>
      <c r="H311" s="292" t="s">
        <v>2231</v>
      </c>
      <c r="I311" s="336" t="s">
        <v>2224</v>
      </c>
      <c r="J311" s="633"/>
    </row>
    <row r="312" spans="1:10" ht="25.5" customHeight="1" x14ac:dyDescent="0.25">
      <c r="A312" s="964" t="s">
        <v>2226</v>
      </c>
      <c r="B312" s="962"/>
      <c r="C312" s="962"/>
      <c r="D312" s="963"/>
      <c r="E312" s="819">
        <f>SUM(E311)</f>
        <v>62908</v>
      </c>
      <c r="F312" s="819">
        <f>SUM(F311)</f>
        <v>20619.91</v>
      </c>
      <c r="G312" s="910"/>
      <c r="H312" s="903"/>
      <c r="I312" s="633"/>
      <c r="J312" s="633"/>
    </row>
    <row r="313" spans="1:10" ht="36.75" x14ac:dyDescent="0.25">
      <c r="A313" s="904">
        <v>288</v>
      </c>
      <c r="B313" s="911">
        <v>1233</v>
      </c>
      <c r="C313" s="912" t="s">
        <v>3608</v>
      </c>
      <c r="D313" s="321">
        <v>2015</v>
      </c>
      <c r="E313" s="913">
        <v>44490</v>
      </c>
      <c r="F313" s="338">
        <v>26694</v>
      </c>
      <c r="G313" s="335">
        <v>41604</v>
      </c>
      <c r="H313" s="292" t="s">
        <v>2251</v>
      </c>
      <c r="I313" s="336" t="s">
        <v>2244</v>
      </c>
      <c r="J313" s="633"/>
    </row>
    <row r="314" spans="1:10" ht="36.75" x14ac:dyDescent="0.25">
      <c r="A314" s="904">
        <v>289</v>
      </c>
      <c r="B314" s="911">
        <v>1236</v>
      </c>
      <c r="C314" s="912" t="s">
        <v>3609</v>
      </c>
      <c r="D314" s="321">
        <v>2015</v>
      </c>
      <c r="E314" s="913">
        <v>92352</v>
      </c>
      <c r="F314" s="338">
        <v>55411.199999999997</v>
      </c>
      <c r="G314" s="335">
        <v>41603</v>
      </c>
      <c r="H314" s="292" t="s">
        <v>2251</v>
      </c>
      <c r="I314" s="336" t="s">
        <v>2244</v>
      </c>
      <c r="J314" s="633"/>
    </row>
    <row r="315" spans="1:10" ht="36.75" x14ac:dyDescent="0.25">
      <c r="A315" s="904">
        <v>290</v>
      </c>
      <c r="B315" s="911">
        <v>1239</v>
      </c>
      <c r="C315" s="912" t="s">
        <v>3610</v>
      </c>
      <c r="D315" s="321">
        <v>2015</v>
      </c>
      <c r="E315" s="913">
        <v>65000</v>
      </c>
      <c r="F315" s="338">
        <v>39613.15</v>
      </c>
      <c r="G315" s="335">
        <v>41603</v>
      </c>
      <c r="H315" s="292" t="s">
        <v>2251</v>
      </c>
      <c r="I315" s="336" t="s">
        <v>2244</v>
      </c>
      <c r="J315" s="633"/>
    </row>
    <row r="316" spans="1:10" ht="36.75" x14ac:dyDescent="0.25">
      <c r="A316" s="904">
        <v>291</v>
      </c>
      <c r="B316" s="293">
        <v>1010</v>
      </c>
      <c r="C316" s="291" t="s">
        <v>3621</v>
      </c>
      <c r="D316" s="321">
        <v>2011</v>
      </c>
      <c r="E316" s="334">
        <v>76466.27</v>
      </c>
      <c r="F316" s="334">
        <v>76466.27</v>
      </c>
      <c r="G316" s="335">
        <v>40752</v>
      </c>
      <c r="H316" s="291" t="s">
        <v>4121</v>
      </c>
      <c r="I316" s="336" t="s">
        <v>2244</v>
      </c>
      <c r="J316" s="332"/>
    </row>
    <row r="317" spans="1:10" ht="36.75" x14ac:dyDescent="0.25">
      <c r="A317" s="904">
        <v>292</v>
      </c>
      <c r="B317" s="816">
        <v>2509</v>
      </c>
      <c r="C317" s="817" t="s">
        <v>2295</v>
      </c>
      <c r="D317" s="332">
        <v>2017</v>
      </c>
      <c r="E317" s="338">
        <v>44000</v>
      </c>
      <c r="F317" s="914">
        <v>12571.44</v>
      </c>
      <c r="G317" s="335">
        <v>42937</v>
      </c>
      <c r="H317" s="860" t="s">
        <v>4122</v>
      </c>
      <c r="I317" s="336" t="s">
        <v>2244</v>
      </c>
      <c r="J317" s="332"/>
    </row>
    <row r="318" spans="1:10" ht="48.75" x14ac:dyDescent="0.25">
      <c r="A318" s="904">
        <v>293</v>
      </c>
      <c r="B318" s="911">
        <v>1245</v>
      </c>
      <c r="C318" s="912" t="s">
        <v>3611</v>
      </c>
      <c r="D318" s="321">
        <v>2015</v>
      </c>
      <c r="E318" s="913">
        <v>50504</v>
      </c>
      <c r="F318" s="338">
        <v>30302.42</v>
      </c>
      <c r="G318" s="335">
        <v>41603</v>
      </c>
      <c r="H318" s="292" t="s">
        <v>2250</v>
      </c>
      <c r="I318" s="336" t="s">
        <v>2244</v>
      </c>
      <c r="J318" s="633"/>
    </row>
    <row r="319" spans="1:10" ht="27.75" customHeight="1" x14ac:dyDescent="0.25">
      <c r="A319" s="964" t="s">
        <v>2245</v>
      </c>
      <c r="B319" s="962"/>
      <c r="C319" s="962"/>
      <c r="D319" s="963"/>
      <c r="E319" s="915">
        <f>SUM(E313:E318)</f>
        <v>372812.27</v>
      </c>
      <c r="F319" s="819">
        <f>SUM(F313:F318)</f>
        <v>241058.47999999998</v>
      </c>
      <c r="G319" s="903"/>
      <c r="H319" s="903"/>
      <c r="I319" s="343"/>
      <c r="J319" s="633"/>
    </row>
    <row r="320" spans="1:10" ht="41.25" customHeight="1" x14ac:dyDescent="0.25">
      <c r="A320" s="904">
        <v>294</v>
      </c>
      <c r="B320" s="916">
        <v>1254</v>
      </c>
      <c r="C320" s="917" t="s">
        <v>3612</v>
      </c>
      <c r="D320" s="321">
        <v>2014</v>
      </c>
      <c r="E320" s="918">
        <v>108840</v>
      </c>
      <c r="F320" s="919">
        <v>67118</v>
      </c>
      <c r="G320" s="335">
        <v>41608</v>
      </c>
      <c r="H320" s="860" t="s">
        <v>2262</v>
      </c>
      <c r="I320" s="336" t="s">
        <v>2256</v>
      </c>
      <c r="J320" s="633"/>
    </row>
    <row r="321" spans="1:10" ht="42.75" customHeight="1" x14ac:dyDescent="0.25">
      <c r="A321" s="904">
        <v>295</v>
      </c>
      <c r="B321" s="916">
        <v>1260</v>
      </c>
      <c r="C321" s="917" t="s">
        <v>3613</v>
      </c>
      <c r="D321" s="321">
        <v>2014</v>
      </c>
      <c r="E321" s="918">
        <v>51440</v>
      </c>
      <c r="F321" s="919">
        <v>31721.54</v>
      </c>
      <c r="G321" s="335">
        <v>41608</v>
      </c>
      <c r="H321" s="860" t="s">
        <v>2262</v>
      </c>
      <c r="I321" s="336" t="s">
        <v>2256</v>
      </c>
      <c r="J321" s="633"/>
    </row>
    <row r="322" spans="1:10" ht="38.25" customHeight="1" x14ac:dyDescent="0.25">
      <c r="A322" s="904">
        <v>296</v>
      </c>
      <c r="B322" s="916">
        <v>1263</v>
      </c>
      <c r="C322" s="917" t="s">
        <v>3614</v>
      </c>
      <c r="D322" s="321">
        <v>2014</v>
      </c>
      <c r="E322" s="918">
        <v>46350</v>
      </c>
      <c r="F322" s="919">
        <v>28582.5</v>
      </c>
      <c r="G322" s="335">
        <v>41608</v>
      </c>
      <c r="H322" s="860" t="s">
        <v>2262</v>
      </c>
      <c r="I322" s="336" t="s">
        <v>2256</v>
      </c>
      <c r="J322" s="633"/>
    </row>
    <row r="323" spans="1:10" ht="27.75" customHeight="1" x14ac:dyDescent="0.25">
      <c r="A323" s="964" t="s">
        <v>2257</v>
      </c>
      <c r="B323" s="965"/>
      <c r="C323" s="965"/>
      <c r="D323" s="966"/>
      <c r="E323" s="819">
        <f>SUM(E320:E322)</f>
        <v>206630</v>
      </c>
      <c r="F323" s="819">
        <f>SUM(F320:F322)</f>
        <v>127422.04000000001</v>
      </c>
      <c r="G323" s="332"/>
      <c r="H323" s="332"/>
      <c r="I323" s="633"/>
      <c r="J323" s="633"/>
    </row>
    <row r="324" spans="1:10" ht="49.9" customHeight="1" x14ac:dyDescent="0.25">
      <c r="A324" s="920">
        <v>297</v>
      </c>
      <c r="B324" s="921" t="s">
        <v>3616</v>
      </c>
      <c r="C324" s="922" t="s">
        <v>3615</v>
      </c>
      <c r="D324" s="321">
        <v>2015</v>
      </c>
      <c r="E324" s="923">
        <v>108839</v>
      </c>
      <c r="F324" s="547">
        <v>108839</v>
      </c>
      <c r="G324" s="924"/>
      <c r="H324" s="292" t="s">
        <v>2287</v>
      </c>
      <c r="I324" s="336" t="s">
        <v>2276</v>
      </c>
      <c r="J324" s="360"/>
    </row>
    <row r="325" spans="1:10" ht="43.5" customHeight="1" x14ac:dyDescent="0.25">
      <c r="A325" s="920">
        <v>298</v>
      </c>
      <c r="B325" s="925">
        <v>1276</v>
      </c>
      <c r="C325" s="922" t="s">
        <v>3617</v>
      </c>
      <c r="D325" s="321">
        <v>2015</v>
      </c>
      <c r="E325" s="923">
        <v>65000</v>
      </c>
      <c r="F325" s="926">
        <v>43875.15</v>
      </c>
      <c r="G325" s="924"/>
      <c r="H325" s="292" t="s">
        <v>2287</v>
      </c>
      <c r="I325" s="336" t="s">
        <v>2276</v>
      </c>
      <c r="J325" s="360"/>
    </row>
    <row r="326" spans="1:10" ht="37.5" customHeight="1" x14ac:dyDescent="0.25">
      <c r="A326" s="920">
        <v>299</v>
      </c>
      <c r="B326" s="925">
        <v>1279</v>
      </c>
      <c r="C326" s="922" t="s">
        <v>3618</v>
      </c>
      <c r="D326" s="321">
        <v>2015</v>
      </c>
      <c r="E326" s="923">
        <v>51435</v>
      </c>
      <c r="F326" s="547">
        <v>51435</v>
      </c>
      <c r="G326" s="924"/>
      <c r="H326" s="292" t="s">
        <v>2287</v>
      </c>
      <c r="I326" s="336" t="s">
        <v>2276</v>
      </c>
      <c r="J326" s="360"/>
    </row>
    <row r="327" spans="1:10" ht="40.5" customHeight="1" x14ac:dyDescent="0.25">
      <c r="A327" s="920">
        <v>300</v>
      </c>
      <c r="B327" s="925">
        <v>1286</v>
      </c>
      <c r="C327" s="922" t="s">
        <v>3619</v>
      </c>
      <c r="D327" s="321">
        <v>2015</v>
      </c>
      <c r="E327" s="923">
        <v>90000</v>
      </c>
      <c r="F327" s="547">
        <v>90000</v>
      </c>
      <c r="G327" s="924"/>
      <c r="H327" s="292" t="s">
        <v>2287</v>
      </c>
      <c r="I327" s="336" t="s">
        <v>2276</v>
      </c>
      <c r="J327" s="360"/>
    </row>
    <row r="328" spans="1:10" ht="42" customHeight="1" x14ac:dyDescent="0.25">
      <c r="A328" s="920">
        <v>301</v>
      </c>
      <c r="B328" s="925">
        <v>1287</v>
      </c>
      <c r="C328" s="922" t="s">
        <v>3620</v>
      </c>
      <c r="D328" s="321">
        <v>2015</v>
      </c>
      <c r="E328" s="923">
        <v>46355</v>
      </c>
      <c r="F328" s="547">
        <v>46355</v>
      </c>
      <c r="G328" s="924"/>
      <c r="H328" s="292" t="s">
        <v>2287</v>
      </c>
      <c r="I328" s="336" t="s">
        <v>2276</v>
      </c>
      <c r="J328" s="360"/>
    </row>
    <row r="329" spans="1:10" ht="40.5" customHeight="1" x14ac:dyDescent="0.25">
      <c r="A329" s="920">
        <v>302</v>
      </c>
      <c r="B329" s="925">
        <v>1288</v>
      </c>
      <c r="C329" s="927" t="s">
        <v>3835</v>
      </c>
      <c r="D329" s="928">
        <v>2015</v>
      </c>
      <c r="E329" s="929">
        <v>40000</v>
      </c>
      <c r="F329" s="929">
        <v>40000</v>
      </c>
      <c r="G329" s="293" t="s">
        <v>3836</v>
      </c>
      <c r="H329" s="292" t="s">
        <v>2287</v>
      </c>
      <c r="I329" s="336" t="s">
        <v>2276</v>
      </c>
      <c r="J329" s="360"/>
    </row>
    <row r="330" spans="1:10" ht="42" customHeight="1" x14ac:dyDescent="0.25">
      <c r="A330" s="920">
        <v>303</v>
      </c>
      <c r="B330" s="925">
        <v>1289</v>
      </c>
      <c r="C330" s="927" t="s">
        <v>3837</v>
      </c>
      <c r="D330" s="928">
        <v>2015</v>
      </c>
      <c r="E330" s="929">
        <v>40000</v>
      </c>
      <c r="F330" s="929">
        <v>40000</v>
      </c>
      <c r="G330" s="293" t="s">
        <v>3836</v>
      </c>
      <c r="H330" s="292" t="s">
        <v>2287</v>
      </c>
      <c r="I330" s="336" t="s">
        <v>2276</v>
      </c>
      <c r="J330" s="360"/>
    </row>
    <row r="331" spans="1:10" ht="27.75" customHeight="1" x14ac:dyDescent="0.25">
      <c r="A331" s="964" t="s">
        <v>2277</v>
      </c>
      <c r="B331" s="962"/>
      <c r="C331" s="962"/>
      <c r="D331" s="963"/>
      <c r="E331" s="819">
        <f>SUM(E324:E330)</f>
        <v>441629</v>
      </c>
      <c r="F331" s="819">
        <f>SUM(F324:F330)</f>
        <v>420504.15</v>
      </c>
      <c r="G331" s="930"/>
      <c r="H331" s="633"/>
      <c r="I331" s="633"/>
      <c r="J331" s="633"/>
    </row>
    <row r="332" spans="1:10" ht="51.75" x14ac:dyDescent="0.25">
      <c r="A332" s="816">
        <v>304</v>
      </c>
      <c r="B332" s="293">
        <v>2572</v>
      </c>
      <c r="C332" s="931" t="s">
        <v>4113</v>
      </c>
      <c r="D332" s="321">
        <v>2013</v>
      </c>
      <c r="E332" s="932">
        <v>65000</v>
      </c>
      <c r="F332" s="932">
        <v>65000</v>
      </c>
      <c r="G332" s="933">
        <v>43383</v>
      </c>
      <c r="H332" s="931" t="s">
        <v>4115</v>
      </c>
      <c r="I332" s="336" t="s">
        <v>4117</v>
      </c>
      <c r="J332" s="332"/>
    </row>
    <row r="333" spans="1:10" ht="42.75" customHeight="1" x14ac:dyDescent="0.25">
      <c r="A333" s="816">
        <v>305</v>
      </c>
      <c r="B333" s="816">
        <v>2572</v>
      </c>
      <c r="C333" s="931" t="s">
        <v>4114</v>
      </c>
      <c r="D333" s="332">
        <v>2019</v>
      </c>
      <c r="E333" s="932">
        <v>46380</v>
      </c>
      <c r="F333" s="932">
        <v>46380</v>
      </c>
      <c r="G333" s="933">
        <v>43685</v>
      </c>
      <c r="H333" s="931" t="s">
        <v>4116</v>
      </c>
      <c r="I333" s="336" t="s">
        <v>4117</v>
      </c>
      <c r="J333" s="332"/>
    </row>
    <row r="334" spans="1:10" ht="27.75" customHeight="1" x14ac:dyDescent="0.25">
      <c r="A334" s="1102" t="s">
        <v>4112</v>
      </c>
      <c r="B334" s="1102"/>
      <c r="C334" s="1102"/>
      <c r="D334" s="1103"/>
      <c r="E334" s="819">
        <f>SUM(E332:E333)</f>
        <v>111380</v>
      </c>
      <c r="F334" s="819">
        <f>SUM(F332:F333)</f>
        <v>111380</v>
      </c>
      <c r="G334" s="934"/>
      <c r="H334" s="934"/>
      <c r="I334" s="934"/>
      <c r="J334" s="934"/>
    </row>
    <row r="335" spans="1:10" ht="33.75" x14ac:dyDescent="0.25">
      <c r="A335" s="904">
        <v>306</v>
      </c>
      <c r="B335" s="293">
        <v>2570</v>
      </c>
      <c r="C335" s="902" t="s">
        <v>4110</v>
      </c>
      <c r="D335" s="321">
        <v>2019</v>
      </c>
      <c r="E335" s="935">
        <v>50000</v>
      </c>
      <c r="F335" s="935">
        <v>50000</v>
      </c>
      <c r="G335" s="633"/>
      <c r="H335" s="633"/>
      <c r="I335" s="442" t="s">
        <v>2307</v>
      </c>
      <c r="J335" s="633"/>
    </row>
    <row r="336" spans="1:10" ht="22.5" x14ac:dyDescent="0.25">
      <c r="A336" s="904">
        <v>307</v>
      </c>
      <c r="B336" s="293">
        <v>2571</v>
      </c>
      <c r="C336" s="902" t="s">
        <v>4111</v>
      </c>
      <c r="D336" s="321">
        <v>2019</v>
      </c>
      <c r="E336" s="935">
        <v>43000</v>
      </c>
      <c r="F336" s="935">
        <v>43000</v>
      </c>
      <c r="G336" s="633"/>
      <c r="H336" s="633"/>
      <c r="I336" s="442" t="s">
        <v>2307</v>
      </c>
      <c r="J336" s="633"/>
    </row>
    <row r="337" spans="1:10" x14ac:dyDescent="0.25">
      <c r="A337" s="904">
        <v>308</v>
      </c>
      <c r="B337" s="293">
        <v>967</v>
      </c>
      <c r="C337" s="291" t="s">
        <v>3622</v>
      </c>
      <c r="D337" s="321">
        <v>2009</v>
      </c>
      <c r="E337" s="334">
        <v>69286.86</v>
      </c>
      <c r="F337" s="338">
        <v>65245.06</v>
      </c>
      <c r="G337" s="934"/>
      <c r="H337" s="934"/>
      <c r="I337" s="442" t="s">
        <v>2307</v>
      </c>
      <c r="J337" s="934"/>
    </row>
    <row r="338" spans="1:10" x14ac:dyDescent="0.25">
      <c r="A338" s="964" t="s">
        <v>2308</v>
      </c>
      <c r="B338" s="962"/>
      <c r="C338" s="962"/>
      <c r="D338" s="963"/>
      <c r="E338" s="819">
        <f>SUM(E335:E337)</f>
        <v>162286.85999999999</v>
      </c>
      <c r="F338" s="819">
        <f>SUM(F335:F337)</f>
        <v>158245.06</v>
      </c>
      <c r="G338" s="934"/>
      <c r="H338" s="934"/>
      <c r="I338" s="936"/>
      <c r="J338" s="934"/>
    </row>
    <row r="339" spans="1:10" ht="24.75" x14ac:dyDescent="0.25">
      <c r="A339" s="904">
        <v>309</v>
      </c>
      <c r="B339" s="293">
        <v>1818</v>
      </c>
      <c r="C339" s="291" t="s">
        <v>3623</v>
      </c>
      <c r="D339" s="321">
        <v>2016</v>
      </c>
      <c r="E339" s="334">
        <v>128500</v>
      </c>
      <c r="F339" s="937">
        <v>38549.879999999997</v>
      </c>
      <c r="G339" s="938">
        <v>42711</v>
      </c>
      <c r="H339" s="292" t="s">
        <v>2339</v>
      </c>
      <c r="I339" s="442" t="s">
        <v>2322</v>
      </c>
      <c r="J339" s="934"/>
    </row>
    <row r="340" spans="1:10" ht="33.75" x14ac:dyDescent="0.25">
      <c r="A340" s="904">
        <v>310</v>
      </c>
      <c r="B340" s="293">
        <v>2560</v>
      </c>
      <c r="C340" s="939" t="s">
        <v>4108</v>
      </c>
      <c r="D340" s="321">
        <v>2016</v>
      </c>
      <c r="E340" s="334">
        <v>72000</v>
      </c>
      <c r="F340" s="937">
        <v>72000</v>
      </c>
      <c r="G340" s="940">
        <v>43474</v>
      </c>
      <c r="H340" s="931" t="s">
        <v>4109</v>
      </c>
      <c r="I340" s="442" t="s">
        <v>2322</v>
      </c>
      <c r="J340" s="934"/>
    </row>
    <row r="341" spans="1:10" x14ac:dyDescent="0.25">
      <c r="A341" s="964" t="s">
        <v>2336</v>
      </c>
      <c r="B341" s="962"/>
      <c r="C341" s="962"/>
      <c r="D341" s="963"/>
      <c r="E341" s="819">
        <f>SUM(E339)</f>
        <v>128500</v>
      </c>
      <c r="F341" s="819">
        <f>SUM(F339:F340)</f>
        <v>110549.88</v>
      </c>
      <c r="G341" s="934"/>
      <c r="H341" s="934"/>
      <c r="I341" s="934"/>
      <c r="J341" s="934"/>
    </row>
    <row r="342" spans="1:10" ht="34.5" x14ac:dyDescent="0.25">
      <c r="A342" s="904">
        <v>311</v>
      </c>
      <c r="B342" s="941">
        <v>1306</v>
      </c>
      <c r="C342" s="942" t="s">
        <v>3624</v>
      </c>
      <c r="D342" s="321">
        <v>1998</v>
      </c>
      <c r="E342" s="943">
        <v>91651</v>
      </c>
      <c r="F342" s="943">
        <v>91651</v>
      </c>
      <c r="G342" s="934"/>
      <c r="H342" s="934"/>
      <c r="I342" s="944" t="s">
        <v>2344</v>
      </c>
      <c r="J342" s="934"/>
    </row>
    <row r="343" spans="1:10" ht="39" customHeight="1" x14ac:dyDescent="0.25">
      <c r="A343" s="904">
        <v>312</v>
      </c>
      <c r="B343" s="816">
        <v>2511</v>
      </c>
      <c r="C343" s="323" t="s">
        <v>2350</v>
      </c>
      <c r="D343" s="847">
        <v>2017</v>
      </c>
      <c r="E343" s="338">
        <v>53000</v>
      </c>
      <c r="F343" s="937">
        <v>26499.9</v>
      </c>
      <c r="G343" s="818">
        <v>42893</v>
      </c>
      <c r="H343" s="332" t="s">
        <v>2351</v>
      </c>
      <c r="I343" s="944" t="s">
        <v>2344</v>
      </c>
      <c r="J343" s="934"/>
    </row>
    <row r="344" spans="1:10" ht="30" customHeight="1" x14ac:dyDescent="0.25">
      <c r="A344" s="1106" t="s">
        <v>2349</v>
      </c>
      <c r="B344" s="1107"/>
      <c r="C344" s="1107"/>
      <c r="D344" s="1108"/>
      <c r="E344" s="819">
        <f>SUM(E342:E343)</f>
        <v>144651</v>
      </c>
      <c r="F344" s="819">
        <f>SUM(F342:F343)</f>
        <v>118150.9</v>
      </c>
      <c r="G344" s="934"/>
      <c r="H344" s="934"/>
      <c r="I344" s="934"/>
      <c r="J344" s="934"/>
    </row>
    <row r="345" spans="1:10" ht="36.75" x14ac:dyDescent="0.25">
      <c r="A345" s="904">
        <v>313</v>
      </c>
      <c r="B345" s="293">
        <v>978</v>
      </c>
      <c r="C345" s="291" t="s">
        <v>3625</v>
      </c>
      <c r="D345" s="321">
        <v>2005</v>
      </c>
      <c r="E345" s="334">
        <v>113880</v>
      </c>
      <c r="F345" s="334">
        <v>113880</v>
      </c>
      <c r="G345" s="934"/>
      <c r="H345" s="934"/>
      <c r="I345" s="817" t="s">
        <v>2352</v>
      </c>
      <c r="J345" s="934"/>
    </row>
    <row r="346" spans="1:10" ht="36.75" x14ac:dyDescent="0.25">
      <c r="A346" s="904">
        <v>314</v>
      </c>
      <c r="B346" s="293">
        <v>993</v>
      </c>
      <c r="C346" s="291" t="s">
        <v>3626</v>
      </c>
      <c r="D346" s="321">
        <v>2005</v>
      </c>
      <c r="E346" s="334">
        <v>120083</v>
      </c>
      <c r="F346" s="334">
        <v>120083</v>
      </c>
      <c r="G346" s="633"/>
      <c r="H346" s="633"/>
      <c r="I346" s="817" t="s">
        <v>2352</v>
      </c>
      <c r="J346" s="633"/>
    </row>
    <row r="347" spans="1:10" ht="28.5" customHeight="1" x14ac:dyDescent="0.25">
      <c r="A347" s="1101" t="s">
        <v>2353</v>
      </c>
      <c r="B347" s="1102"/>
      <c r="C347" s="1102"/>
      <c r="D347" s="1103"/>
      <c r="E347" s="819">
        <f>SUM(E345:E346)</f>
        <v>233963</v>
      </c>
      <c r="F347" s="819">
        <f>SUM(F345:F346)</f>
        <v>233963</v>
      </c>
      <c r="G347" s="633"/>
      <c r="H347" s="633"/>
      <c r="I347" s="633"/>
      <c r="J347" s="633"/>
    </row>
    <row r="348" spans="1:10" ht="33" customHeight="1" x14ac:dyDescent="0.25">
      <c r="A348" s="894">
        <v>315</v>
      </c>
      <c r="B348" s="945">
        <v>1096</v>
      </c>
      <c r="C348" s="299" t="s">
        <v>3627</v>
      </c>
      <c r="D348" s="299">
        <v>2010</v>
      </c>
      <c r="E348" s="946">
        <v>87900.54</v>
      </c>
      <c r="F348" s="946">
        <v>87900.54</v>
      </c>
      <c r="G348" s="947">
        <v>38533</v>
      </c>
      <c r="H348" s="948" t="s">
        <v>2360</v>
      </c>
      <c r="I348" s="949" t="s">
        <v>2358</v>
      </c>
      <c r="J348" s="633"/>
    </row>
    <row r="349" spans="1:10" ht="31.5" customHeight="1" x14ac:dyDescent="0.25">
      <c r="A349" s="1101" t="s">
        <v>2359</v>
      </c>
      <c r="B349" s="1102"/>
      <c r="C349" s="1102"/>
      <c r="D349" s="1103"/>
      <c r="E349" s="819">
        <f>SUM(E348)</f>
        <v>87900.54</v>
      </c>
      <c r="F349" s="819">
        <f>SUM(F348)</f>
        <v>87900.54</v>
      </c>
      <c r="G349" s="633"/>
      <c r="H349" s="633"/>
      <c r="I349" s="633"/>
      <c r="J349" s="633"/>
    </row>
    <row r="350" spans="1:10" ht="48.75" customHeight="1" x14ac:dyDescent="0.25">
      <c r="A350" s="426"/>
      <c r="B350" s="763" t="s">
        <v>3636</v>
      </c>
      <c r="C350" s="745" t="s">
        <v>3628</v>
      </c>
      <c r="D350" s="427">
        <v>2015</v>
      </c>
      <c r="E350" s="746">
        <v>83207.64</v>
      </c>
      <c r="F350" s="746">
        <v>65189</v>
      </c>
      <c r="G350" s="429"/>
      <c r="H350" s="429"/>
      <c r="I350" s="428" t="s">
        <v>2364</v>
      </c>
      <c r="J350" s="428" t="s">
        <v>4181</v>
      </c>
    </row>
    <row r="351" spans="1:10" ht="51.75" customHeight="1" x14ac:dyDescent="0.25">
      <c r="A351" s="426"/>
      <c r="B351" s="763" t="s">
        <v>3637</v>
      </c>
      <c r="C351" s="745" t="s">
        <v>3629</v>
      </c>
      <c r="D351" s="427">
        <v>2015</v>
      </c>
      <c r="E351" s="746">
        <v>47726.54</v>
      </c>
      <c r="F351" s="746">
        <v>37365</v>
      </c>
      <c r="G351" s="429"/>
      <c r="H351" s="429"/>
      <c r="I351" s="428" t="s">
        <v>2364</v>
      </c>
      <c r="J351" s="428" t="s">
        <v>4181</v>
      </c>
    </row>
    <row r="352" spans="1:10" ht="51.75" customHeight="1" x14ac:dyDescent="0.25">
      <c r="A352" s="426"/>
      <c r="B352" s="763" t="s">
        <v>3638</v>
      </c>
      <c r="C352" s="745" t="s">
        <v>3630</v>
      </c>
      <c r="D352" s="427">
        <v>2015</v>
      </c>
      <c r="E352" s="746">
        <v>47726.54</v>
      </c>
      <c r="F352" s="746">
        <v>37365</v>
      </c>
      <c r="G352" s="429"/>
      <c r="H352" s="429"/>
      <c r="I352" s="428" t="s">
        <v>2364</v>
      </c>
      <c r="J352" s="428" t="s">
        <v>4181</v>
      </c>
    </row>
    <row r="353" spans="1:10" ht="54.75" customHeight="1" x14ac:dyDescent="0.25">
      <c r="A353" s="426"/>
      <c r="B353" s="763" t="s">
        <v>3639</v>
      </c>
      <c r="C353" s="745" t="s">
        <v>3631</v>
      </c>
      <c r="D353" s="427">
        <v>2015</v>
      </c>
      <c r="E353" s="746">
        <v>47726.54</v>
      </c>
      <c r="F353" s="746">
        <v>37365</v>
      </c>
      <c r="G353" s="429"/>
      <c r="H353" s="429"/>
      <c r="I353" s="428" t="s">
        <v>2364</v>
      </c>
      <c r="J353" s="428" t="s">
        <v>4181</v>
      </c>
    </row>
    <row r="354" spans="1:10" ht="51.75" customHeight="1" x14ac:dyDescent="0.25">
      <c r="A354" s="426"/>
      <c r="B354" s="763" t="s">
        <v>3640</v>
      </c>
      <c r="C354" s="745" t="s">
        <v>3632</v>
      </c>
      <c r="D354" s="427">
        <v>2015</v>
      </c>
      <c r="E354" s="746">
        <v>47726.54</v>
      </c>
      <c r="F354" s="746">
        <v>37365</v>
      </c>
      <c r="G354" s="429"/>
      <c r="H354" s="429"/>
      <c r="I354" s="428" t="s">
        <v>2364</v>
      </c>
      <c r="J354" s="428" t="s">
        <v>4181</v>
      </c>
    </row>
    <row r="355" spans="1:10" ht="53.25" customHeight="1" x14ac:dyDescent="0.25">
      <c r="A355" s="426"/>
      <c r="B355" s="763" t="s">
        <v>3641</v>
      </c>
      <c r="C355" s="745" t="s">
        <v>3633</v>
      </c>
      <c r="D355" s="427">
        <v>2015</v>
      </c>
      <c r="E355" s="746">
        <v>47726.54</v>
      </c>
      <c r="F355" s="746">
        <v>37365</v>
      </c>
      <c r="G355" s="429"/>
      <c r="H355" s="429"/>
      <c r="I355" s="428" t="s">
        <v>2364</v>
      </c>
      <c r="J355" s="428" t="s">
        <v>4181</v>
      </c>
    </row>
    <row r="356" spans="1:10" ht="51.75" customHeight="1" x14ac:dyDescent="0.25">
      <c r="A356" s="426"/>
      <c r="B356" s="763" t="s">
        <v>3642</v>
      </c>
      <c r="C356" s="745" t="s">
        <v>3634</v>
      </c>
      <c r="D356" s="427">
        <v>2015</v>
      </c>
      <c r="E356" s="746">
        <v>61995</v>
      </c>
      <c r="F356" s="746">
        <v>48551</v>
      </c>
      <c r="G356" s="429"/>
      <c r="H356" s="429"/>
      <c r="I356" s="428" t="s">
        <v>2364</v>
      </c>
      <c r="J356" s="428" t="s">
        <v>4181</v>
      </c>
    </row>
    <row r="357" spans="1:10" ht="54.75" customHeight="1" x14ac:dyDescent="0.25">
      <c r="A357" s="426"/>
      <c r="B357" s="763" t="s">
        <v>3643</v>
      </c>
      <c r="C357" s="745" t="s">
        <v>3635</v>
      </c>
      <c r="D357" s="427">
        <v>2015</v>
      </c>
      <c r="E357" s="746">
        <v>48388</v>
      </c>
      <c r="F357" s="746">
        <v>37882</v>
      </c>
      <c r="G357" s="429"/>
      <c r="H357" s="429"/>
      <c r="I357" s="428" t="s">
        <v>2364</v>
      </c>
      <c r="J357" s="428" t="s">
        <v>4181</v>
      </c>
    </row>
    <row r="358" spans="1:10" ht="54.75" customHeight="1" x14ac:dyDescent="0.25">
      <c r="A358" s="426"/>
      <c r="B358" s="763" t="s">
        <v>3978</v>
      </c>
      <c r="C358" s="745" t="s">
        <v>3974</v>
      </c>
      <c r="D358" s="427"/>
      <c r="E358" s="746">
        <v>41030.35</v>
      </c>
      <c r="F358" s="746">
        <v>41030.35</v>
      </c>
      <c r="G358" s="429"/>
      <c r="H358" s="428" t="s">
        <v>3975</v>
      </c>
      <c r="I358" s="428" t="s">
        <v>2364</v>
      </c>
      <c r="J358" s="428" t="s">
        <v>4181</v>
      </c>
    </row>
    <row r="359" spans="1:10" ht="54.75" customHeight="1" x14ac:dyDescent="0.25">
      <c r="A359" s="426"/>
      <c r="B359" s="763" t="s">
        <v>3977</v>
      </c>
      <c r="C359" s="745" t="s">
        <v>3976</v>
      </c>
      <c r="D359" s="427"/>
      <c r="E359" s="746">
        <v>43020</v>
      </c>
      <c r="F359" s="746">
        <v>43020</v>
      </c>
      <c r="G359" s="429"/>
      <c r="H359" s="428" t="s">
        <v>3975</v>
      </c>
      <c r="I359" s="428" t="s">
        <v>2364</v>
      </c>
      <c r="J359" s="428" t="s">
        <v>4181</v>
      </c>
    </row>
    <row r="360" spans="1:10" ht="25.5" customHeight="1" x14ac:dyDescent="0.25">
      <c r="A360" s="1104" t="s">
        <v>2365</v>
      </c>
      <c r="B360" s="1105"/>
      <c r="C360" s="1105"/>
      <c r="D360" s="1105"/>
      <c r="E360" s="950"/>
      <c r="F360" s="950"/>
      <c r="G360" s="429"/>
      <c r="H360" s="429"/>
      <c r="I360" s="428"/>
      <c r="J360" s="429"/>
    </row>
    <row r="361" spans="1:10" ht="38.25" customHeight="1" x14ac:dyDescent="0.25">
      <c r="A361" s="894">
        <v>316</v>
      </c>
      <c r="B361" s="894">
        <v>2511</v>
      </c>
      <c r="C361" s="331" t="s">
        <v>3498</v>
      </c>
      <c r="D361" s="355">
        <v>2016</v>
      </c>
      <c r="E361" s="356">
        <v>3949919.25</v>
      </c>
      <c r="F361" s="356">
        <v>0</v>
      </c>
      <c r="G361" s="441">
        <v>43067</v>
      </c>
      <c r="H361" s="478" t="s">
        <v>2368</v>
      </c>
      <c r="I361" s="330" t="s">
        <v>2512</v>
      </c>
      <c r="J361" s="633"/>
    </row>
    <row r="362" spans="1:10" ht="72.75" x14ac:dyDescent="0.25">
      <c r="A362" s="894">
        <v>317</v>
      </c>
      <c r="B362" s="420">
        <v>2550</v>
      </c>
      <c r="C362" s="349" t="s">
        <v>3880</v>
      </c>
      <c r="D362" s="348">
        <v>2017</v>
      </c>
      <c r="E362" s="334">
        <v>2466377.96</v>
      </c>
      <c r="F362" s="334">
        <v>0</v>
      </c>
      <c r="G362" s="329"/>
      <c r="H362" s="331" t="s">
        <v>3888</v>
      </c>
      <c r="I362" s="330" t="s">
        <v>2512</v>
      </c>
      <c r="J362" s="633"/>
    </row>
    <row r="363" spans="1:10" ht="72.75" x14ac:dyDescent="0.25">
      <c r="A363" s="894">
        <v>318</v>
      </c>
      <c r="B363" s="420">
        <v>2551</v>
      </c>
      <c r="C363" s="349" t="s">
        <v>3880</v>
      </c>
      <c r="D363" s="348">
        <v>2017</v>
      </c>
      <c r="E363" s="334">
        <v>2466377.96</v>
      </c>
      <c r="F363" s="334">
        <v>0</v>
      </c>
      <c r="G363" s="329"/>
      <c r="H363" s="331" t="s">
        <v>3888</v>
      </c>
      <c r="I363" s="330" t="s">
        <v>2512</v>
      </c>
      <c r="J363" s="633"/>
    </row>
    <row r="364" spans="1:10" s="953" customFormat="1" ht="31.5" customHeight="1" x14ac:dyDescent="0.2">
      <c r="A364" s="894">
        <v>319</v>
      </c>
      <c r="B364" s="546">
        <v>532</v>
      </c>
      <c r="C364" s="349" t="s">
        <v>2520</v>
      </c>
      <c r="D364" s="355">
        <v>1989</v>
      </c>
      <c r="E364" s="486">
        <v>158620</v>
      </c>
      <c r="F364" s="486">
        <v>158620</v>
      </c>
      <c r="G364" s="347">
        <v>41821</v>
      </c>
      <c r="H364" s="951"/>
      <c r="I364" s="330" t="s">
        <v>2512</v>
      </c>
      <c r="J364" s="952"/>
    </row>
    <row r="365" spans="1:10" s="953" customFormat="1" ht="45" customHeight="1" x14ac:dyDescent="0.2">
      <c r="A365" s="894">
        <v>320</v>
      </c>
      <c r="B365" s="894">
        <v>2512</v>
      </c>
      <c r="C365" s="331" t="s">
        <v>2521</v>
      </c>
      <c r="D365" s="355">
        <v>2017</v>
      </c>
      <c r="E365" s="486">
        <v>99500</v>
      </c>
      <c r="F365" s="486">
        <v>12473.52</v>
      </c>
      <c r="G365" s="347">
        <v>43090</v>
      </c>
      <c r="H365" s="331" t="s">
        <v>2522</v>
      </c>
      <c r="I365" s="330" t="s">
        <v>2512</v>
      </c>
      <c r="J365" s="952"/>
    </row>
    <row r="366" spans="1:10" s="953" customFormat="1" ht="109.9" customHeight="1" x14ac:dyDescent="0.2">
      <c r="A366" s="894">
        <v>321</v>
      </c>
      <c r="B366" s="894">
        <v>2513</v>
      </c>
      <c r="C366" s="331" t="s">
        <v>2523</v>
      </c>
      <c r="D366" s="355">
        <v>2017</v>
      </c>
      <c r="E366" s="356">
        <v>1280000</v>
      </c>
      <c r="F366" s="356">
        <v>255999.96</v>
      </c>
      <c r="G366" s="441">
        <v>43095</v>
      </c>
      <c r="H366" s="336" t="s">
        <v>2524</v>
      </c>
      <c r="I366" s="330" t="s">
        <v>2512</v>
      </c>
      <c r="J366" s="952"/>
    </row>
    <row r="367" spans="1:10" s="953" customFormat="1" ht="99.6" customHeight="1" x14ac:dyDescent="0.2">
      <c r="A367" s="894">
        <v>322</v>
      </c>
      <c r="B367" s="894">
        <v>2514</v>
      </c>
      <c r="C367" s="331" t="s">
        <v>3838</v>
      </c>
      <c r="D367" s="355">
        <v>2018</v>
      </c>
      <c r="E367" s="356">
        <v>350000</v>
      </c>
      <c r="F367" s="356">
        <v>87499.98</v>
      </c>
      <c r="G367" s="441">
        <v>43187</v>
      </c>
      <c r="H367" s="336" t="s">
        <v>3839</v>
      </c>
      <c r="I367" s="330" t="s">
        <v>2512</v>
      </c>
      <c r="J367" s="952"/>
    </row>
    <row r="368" spans="1:10" ht="15" customHeight="1" x14ac:dyDescent="0.25">
      <c r="A368" s="1101" t="s">
        <v>2525</v>
      </c>
      <c r="B368" s="1102"/>
      <c r="C368" s="1102"/>
      <c r="D368" s="1103"/>
      <c r="E368" s="819">
        <f>SUM(E361:E367)</f>
        <v>10770795.17</v>
      </c>
      <c r="F368" s="819">
        <f>SUM(F361:F367)</f>
        <v>514593.45999999996</v>
      </c>
      <c r="G368" s="633"/>
      <c r="H368" s="633"/>
      <c r="I368" s="633"/>
      <c r="J368" s="633"/>
    </row>
    <row r="369" spans="1:10" ht="18" customHeight="1" x14ac:dyDescent="0.25">
      <c r="A369" s="1044" t="s">
        <v>2354</v>
      </c>
      <c r="B369" s="1045"/>
      <c r="C369" s="1045"/>
      <c r="D369" s="1046"/>
      <c r="E369" s="954">
        <f>E368+E349+E347+E344+E341+E338+E334+E331+E323+E319+E312+E310+E289+E233+E227+E218+E207+E202+E192+E168+E165+E162+E151+E122+E117+E105</f>
        <v>34071879.179999992</v>
      </c>
      <c r="F369" s="954">
        <f>F368+F349+F347+F344+F341+F338+F334+F331+F323+F319+F312+F310+F289+F233+F227+F218+F207+F202+F192+F168+F165+F162+F151+F122+F117+F105</f>
        <v>18070765.139999997</v>
      </c>
      <c r="G369" s="633"/>
      <c r="H369" s="633"/>
      <c r="I369" s="633"/>
      <c r="J369" s="633"/>
    </row>
    <row r="370" spans="1:10" x14ac:dyDescent="0.25">
      <c r="A370" s="955"/>
      <c r="C370" s="956"/>
      <c r="E370" s="957"/>
      <c r="F370" s="957"/>
    </row>
    <row r="371" spans="1:10" x14ac:dyDescent="0.25">
      <c r="F371" s="636"/>
    </row>
    <row r="380" spans="1:10" x14ac:dyDescent="0.25">
      <c r="E380" s="956"/>
    </row>
  </sheetData>
  <mergeCells count="29">
    <mergeCell ref="A165:C165"/>
    <mergeCell ref="A105:D105"/>
    <mergeCell ref="A168:C168"/>
    <mergeCell ref="A192:C192"/>
    <mergeCell ref="A218:D218"/>
    <mergeCell ref="A1:J1"/>
    <mergeCell ref="A117:C117"/>
    <mergeCell ref="A122:C122"/>
    <mergeCell ref="A151:C151"/>
    <mergeCell ref="A162:C162"/>
    <mergeCell ref="A369:D369"/>
    <mergeCell ref="A349:D349"/>
    <mergeCell ref="A360:D360"/>
    <mergeCell ref="A319:D319"/>
    <mergeCell ref="A323:D323"/>
    <mergeCell ref="A331:D331"/>
    <mergeCell ref="A368:D368"/>
    <mergeCell ref="A338:D338"/>
    <mergeCell ref="A341:D341"/>
    <mergeCell ref="A344:D344"/>
    <mergeCell ref="A347:D347"/>
    <mergeCell ref="A334:D334"/>
    <mergeCell ref="A233:D233"/>
    <mergeCell ref="A202:C202"/>
    <mergeCell ref="A207:C207"/>
    <mergeCell ref="A312:D312"/>
    <mergeCell ref="A310:D310"/>
    <mergeCell ref="A289:D289"/>
    <mergeCell ref="A227:C22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10:D114 F190 B199 B201 B203:B206 B234:B261 B309 B311 B324 B350:B356 B302:B306" numberStoredAsText="1"/>
    <ignoredError sqref="E19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J5"/>
    </sheetView>
  </sheetViews>
  <sheetFormatPr defaultRowHeight="15" x14ac:dyDescent="0.25"/>
  <cols>
    <col min="1" max="1" width="5.7109375" customWidth="1"/>
    <col min="2" max="2" width="7.28515625" customWidth="1"/>
    <col min="3" max="3" width="21.85546875" customWidth="1"/>
    <col min="4" max="4" width="6.42578125" customWidth="1"/>
    <col min="5" max="5" width="16.140625" customWidth="1"/>
    <col min="6" max="6" width="16.28515625" customWidth="1"/>
    <col min="7" max="7" width="13" customWidth="1"/>
    <col min="8" max="8" width="13.85546875" customWidth="1"/>
    <col min="9" max="9" width="13.5703125" customWidth="1"/>
    <col min="10" max="10" width="11.28515625" customWidth="1"/>
  </cols>
  <sheetData>
    <row r="1" spans="1:10" x14ac:dyDescent="0.25">
      <c r="A1" s="988" t="s">
        <v>2536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3" spans="1:10" ht="125.25" x14ac:dyDescent="0.25">
      <c r="A3" s="22" t="s">
        <v>1</v>
      </c>
      <c r="B3" s="22" t="s">
        <v>27</v>
      </c>
      <c r="C3" s="27" t="s">
        <v>2</v>
      </c>
      <c r="D3" s="28" t="s">
        <v>28</v>
      </c>
      <c r="E3" s="28" t="s">
        <v>5</v>
      </c>
      <c r="F3" s="29" t="s">
        <v>6</v>
      </c>
      <c r="G3" s="23" t="s">
        <v>8</v>
      </c>
      <c r="H3" s="24" t="s">
        <v>9</v>
      </c>
      <c r="I3" s="21" t="s">
        <v>10</v>
      </c>
      <c r="J3" s="20" t="s">
        <v>11</v>
      </c>
    </row>
    <row r="4" spans="1:10" x14ac:dyDescent="0.25">
      <c r="A4" s="1">
        <v>1</v>
      </c>
      <c r="B4" s="75"/>
      <c r="C4" s="72">
        <v>2</v>
      </c>
      <c r="D4" s="75"/>
      <c r="E4" s="70">
        <v>3</v>
      </c>
      <c r="F4" s="76">
        <v>4</v>
      </c>
      <c r="G4" s="71">
        <v>5</v>
      </c>
      <c r="H4" s="77">
        <v>6</v>
      </c>
      <c r="I4" s="72">
        <v>7</v>
      </c>
      <c r="J4" s="78">
        <v>8</v>
      </c>
    </row>
    <row r="5" spans="1:10" ht="24.75" x14ac:dyDescent="0.25">
      <c r="A5" s="284">
        <v>1</v>
      </c>
      <c r="B5" s="221">
        <v>2516</v>
      </c>
      <c r="C5" s="170" t="s">
        <v>3646</v>
      </c>
      <c r="D5" s="363">
        <v>2017</v>
      </c>
      <c r="E5" s="58">
        <v>313729.32</v>
      </c>
      <c r="F5" s="58">
        <v>50</v>
      </c>
      <c r="G5" s="59"/>
      <c r="H5" s="59"/>
      <c r="I5" s="32" t="s">
        <v>1715</v>
      </c>
      <c r="J5" s="3"/>
    </row>
    <row r="6" spans="1:10" x14ac:dyDescent="0.25">
      <c r="A6" s="1120" t="s">
        <v>3767</v>
      </c>
      <c r="B6" s="1121"/>
      <c r="C6" s="1122"/>
      <c r="D6" s="75"/>
      <c r="E6" s="153">
        <v>313729.32</v>
      </c>
      <c r="F6" s="153">
        <v>313729.32</v>
      </c>
      <c r="G6" s="294"/>
      <c r="H6" s="2"/>
      <c r="I6" s="3"/>
      <c r="J6" s="295"/>
    </row>
    <row r="7" spans="1:10" ht="36.75" x14ac:dyDescent="0.25">
      <c r="A7" s="227">
        <v>2</v>
      </c>
      <c r="B7" s="189">
        <v>145</v>
      </c>
      <c r="C7" s="41" t="s">
        <v>3644</v>
      </c>
      <c r="D7" s="364">
        <v>2006</v>
      </c>
      <c r="E7" s="58">
        <v>76745.23</v>
      </c>
      <c r="F7" s="58">
        <v>76745.23</v>
      </c>
      <c r="G7" s="2"/>
      <c r="H7" s="2"/>
      <c r="I7" s="32" t="s">
        <v>1891</v>
      </c>
      <c r="J7" s="3"/>
    </row>
    <row r="8" spans="1:10" ht="36.75" x14ac:dyDescent="0.25">
      <c r="A8" s="226">
        <v>3</v>
      </c>
      <c r="B8" s="189">
        <v>1134</v>
      </c>
      <c r="C8" s="41" t="s">
        <v>3645</v>
      </c>
      <c r="D8" s="364">
        <v>2015</v>
      </c>
      <c r="E8" s="58">
        <v>66000</v>
      </c>
      <c r="F8" s="58">
        <v>36928.370000000003</v>
      </c>
      <c r="G8" s="59"/>
      <c r="H8" s="59"/>
      <c r="I8" s="32" t="s">
        <v>1891</v>
      </c>
      <c r="J8" s="3"/>
    </row>
    <row r="9" spans="1:10" x14ac:dyDescent="0.25">
      <c r="A9" s="1124" t="s">
        <v>1922</v>
      </c>
      <c r="B9" s="1125"/>
      <c r="C9" s="1126"/>
      <c r="D9" s="80"/>
      <c r="E9" s="153">
        <f>SUM(E7:E8)</f>
        <v>142745.22999999998</v>
      </c>
      <c r="F9" s="153">
        <f>SUM(F7:F8)</f>
        <v>113673.60000000001</v>
      </c>
      <c r="G9" s="2"/>
      <c r="H9" s="2"/>
      <c r="I9" s="3"/>
      <c r="J9" s="3"/>
    </row>
    <row r="10" spans="1:10" s="306" customFormat="1" ht="60.75" x14ac:dyDescent="0.25">
      <c r="A10" s="357">
        <v>4</v>
      </c>
      <c r="B10" s="358">
        <v>14</v>
      </c>
      <c r="C10" s="345" t="s">
        <v>3647</v>
      </c>
      <c r="D10" s="321">
        <v>2012</v>
      </c>
      <c r="E10" s="334">
        <v>59692.11</v>
      </c>
      <c r="F10" s="334">
        <v>15517.66</v>
      </c>
      <c r="G10" s="359"/>
      <c r="H10" s="359"/>
      <c r="I10" s="336" t="s">
        <v>1927</v>
      </c>
      <c r="J10" s="360"/>
    </row>
    <row r="11" spans="1:10" ht="19.5" customHeight="1" x14ac:dyDescent="0.25">
      <c r="A11" s="1124" t="s">
        <v>1929</v>
      </c>
      <c r="B11" s="1125"/>
      <c r="C11" s="1126"/>
      <c r="D11" s="75"/>
      <c r="E11" s="153">
        <f>SUM(E10)</f>
        <v>59692.11</v>
      </c>
      <c r="F11" s="153">
        <f>SUM(F10)</f>
        <v>15517.66</v>
      </c>
      <c r="G11" s="2"/>
      <c r="H11" s="2"/>
      <c r="I11" s="3"/>
      <c r="J11" s="3"/>
    </row>
    <row r="12" spans="1:10" ht="43.5" customHeight="1" x14ac:dyDescent="0.25">
      <c r="A12" s="226">
        <v>5</v>
      </c>
      <c r="B12" s="220">
        <v>72</v>
      </c>
      <c r="C12" s="171" t="s">
        <v>3648</v>
      </c>
      <c r="D12" s="37">
        <v>2010</v>
      </c>
      <c r="E12" s="87">
        <v>60000</v>
      </c>
      <c r="F12" s="87">
        <v>60000</v>
      </c>
      <c r="G12" s="59"/>
      <c r="H12" s="59"/>
      <c r="I12" s="42" t="s">
        <v>2587</v>
      </c>
      <c r="J12" s="30"/>
    </row>
    <row r="13" spans="1:10" ht="36.75" x14ac:dyDescent="0.25">
      <c r="A13" s="221">
        <v>6</v>
      </c>
      <c r="B13" s="220">
        <v>77</v>
      </c>
      <c r="C13" s="171" t="s">
        <v>3649</v>
      </c>
      <c r="D13" s="37">
        <v>2014</v>
      </c>
      <c r="E13" s="87">
        <v>346000</v>
      </c>
      <c r="F13" s="403">
        <v>315690</v>
      </c>
      <c r="G13" s="41" t="s">
        <v>1935</v>
      </c>
      <c r="H13" s="41" t="s">
        <v>1936</v>
      </c>
      <c r="I13" s="42" t="s">
        <v>2587</v>
      </c>
      <c r="J13" s="30"/>
    </row>
    <row r="14" spans="1:10" ht="54" customHeight="1" x14ac:dyDescent="0.25">
      <c r="A14" s="221">
        <v>7</v>
      </c>
      <c r="B14" s="221">
        <v>2517</v>
      </c>
      <c r="C14" s="179" t="s">
        <v>3650</v>
      </c>
      <c r="D14" s="181">
        <v>2012</v>
      </c>
      <c r="E14" s="369">
        <v>169500</v>
      </c>
      <c r="F14" s="404">
        <v>169500</v>
      </c>
      <c r="G14" s="84">
        <v>42999</v>
      </c>
      <c r="H14" s="85" t="s">
        <v>1934</v>
      </c>
      <c r="I14" s="42" t="s">
        <v>2587</v>
      </c>
      <c r="J14" s="30"/>
    </row>
    <row r="15" spans="1:10" ht="36.75" x14ac:dyDescent="0.25">
      <c r="A15" s="221">
        <v>8</v>
      </c>
      <c r="B15" s="221">
        <v>2518</v>
      </c>
      <c r="C15" s="179" t="s">
        <v>3651</v>
      </c>
      <c r="D15" s="181">
        <v>2009</v>
      </c>
      <c r="E15" s="369">
        <v>56500</v>
      </c>
      <c r="F15" s="403">
        <v>31703.03</v>
      </c>
      <c r="G15" s="84">
        <v>42999</v>
      </c>
      <c r="H15" s="85" t="s">
        <v>1934</v>
      </c>
      <c r="I15" s="42" t="s">
        <v>2587</v>
      </c>
      <c r="J15" s="30"/>
    </row>
    <row r="16" spans="1:10" ht="28.15" customHeight="1" x14ac:dyDescent="0.25">
      <c r="A16" s="1127" t="s">
        <v>3805</v>
      </c>
      <c r="B16" s="1121"/>
      <c r="C16" s="1122"/>
      <c r="D16" s="75"/>
      <c r="E16" s="153">
        <f>SUM(E12:E15)</f>
        <v>632000</v>
      </c>
      <c r="F16" s="153">
        <f>SUM(F12:F15)</f>
        <v>576893.03</v>
      </c>
      <c r="G16" s="2"/>
      <c r="H16" s="2"/>
      <c r="I16" s="3"/>
      <c r="J16" s="3"/>
    </row>
    <row r="17" spans="1:11" ht="28.15" customHeight="1" x14ac:dyDescent="0.25">
      <c r="A17" s="776">
        <v>9</v>
      </c>
      <c r="B17" s="777">
        <v>2607</v>
      </c>
      <c r="C17" s="775" t="s">
        <v>4215</v>
      </c>
      <c r="D17" s="3">
        <v>2019</v>
      </c>
      <c r="E17" s="778">
        <v>100000</v>
      </c>
      <c r="F17" s="778"/>
      <c r="G17" s="779">
        <v>43690</v>
      </c>
      <c r="H17" s="780" t="s">
        <v>4217</v>
      </c>
      <c r="I17" s="32" t="s">
        <v>2141</v>
      </c>
      <c r="J17" s="3"/>
    </row>
    <row r="18" spans="1:11" ht="28.15" customHeight="1" x14ac:dyDescent="0.25">
      <c r="A18" s="776">
        <v>10</v>
      </c>
      <c r="B18" s="777">
        <v>2608</v>
      </c>
      <c r="C18" s="775" t="s">
        <v>4216</v>
      </c>
      <c r="D18" s="3">
        <v>2019</v>
      </c>
      <c r="E18" s="778">
        <v>78050</v>
      </c>
      <c r="F18" s="778"/>
      <c r="G18" s="779">
        <v>43804</v>
      </c>
      <c r="H18" s="780" t="s">
        <v>4218</v>
      </c>
      <c r="I18" s="32" t="s">
        <v>2141</v>
      </c>
      <c r="J18" s="3"/>
    </row>
    <row r="19" spans="1:11" ht="36.75" x14ac:dyDescent="0.25">
      <c r="A19" s="222">
        <v>11</v>
      </c>
      <c r="B19" s="223">
        <v>2519</v>
      </c>
      <c r="C19" s="224" t="s">
        <v>2167</v>
      </c>
      <c r="D19" s="225">
        <v>2017</v>
      </c>
      <c r="E19" s="81">
        <v>53500</v>
      </c>
      <c r="F19" s="81">
        <v>9553.5</v>
      </c>
      <c r="G19" s="38">
        <v>43000</v>
      </c>
      <c r="H19" s="138" t="s">
        <v>2168</v>
      </c>
      <c r="I19" s="32" t="s">
        <v>2141</v>
      </c>
      <c r="J19" s="31"/>
      <c r="K19" s="120"/>
    </row>
    <row r="20" spans="1:11" ht="15" customHeight="1" x14ac:dyDescent="0.25">
      <c r="A20" s="1128" t="s">
        <v>3806</v>
      </c>
      <c r="B20" s="1129"/>
      <c r="C20" s="1130"/>
      <c r="D20" s="129"/>
      <c r="E20" s="131">
        <f>SUM(E19)</f>
        <v>53500</v>
      </c>
      <c r="F20" s="131">
        <f>SUM(F19)</f>
        <v>9553.5</v>
      </c>
      <c r="G20" s="2"/>
      <c r="H20" s="2"/>
      <c r="I20" s="32"/>
      <c r="J20" s="3"/>
    </row>
    <row r="21" spans="1:11" ht="27.6" customHeight="1" x14ac:dyDescent="0.25">
      <c r="A21" s="1117" t="s">
        <v>2537</v>
      </c>
      <c r="B21" s="1118"/>
      <c r="C21" s="1119"/>
      <c r="D21" s="26"/>
      <c r="E21" s="131">
        <f>E9+E11+E16+E20</f>
        <v>887937.34</v>
      </c>
      <c r="F21" s="131">
        <f>F9+F11+F16+F20</f>
        <v>715637.79</v>
      </c>
      <c r="G21" s="2"/>
      <c r="H21" s="2"/>
      <c r="I21" s="3"/>
      <c r="J21" s="3"/>
    </row>
    <row r="22" spans="1:11" x14ac:dyDescent="0.25">
      <c r="E22" s="151"/>
      <c r="F22" s="151"/>
    </row>
  </sheetData>
  <mergeCells count="7">
    <mergeCell ref="A21:C21"/>
    <mergeCell ref="A6:C6"/>
    <mergeCell ref="A1:J1"/>
    <mergeCell ref="A9:C9"/>
    <mergeCell ref="A11:C11"/>
    <mergeCell ref="A16:C16"/>
    <mergeCell ref="A20:C2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3" twoDigitTextYear="1"/>
    <ignoredError sqref="E9:F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6"/>
    </sheetView>
  </sheetViews>
  <sheetFormatPr defaultRowHeight="15" x14ac:dyDescent="0.25"/>
  <cols>
    <col min="1" max="1" width="4.42578125" customWidth="1"/>
    <col min="2" max="2" width="7.28515625" customWidth="1"/>
    <col min="3" max="3" width="20.5703125" customWidth="1"/>
    <col min="4" max="4" width="5.85546875" customWidth="1"/>
    <col min="5" max="5" width="22.28515625" customWidth="1"/>
    <col min="6" max="6" width="15.42578125" customWidth="1"/>
    <col min="7" max="7" width="13.140625" customWidth="1"/>
    <col min="8" max="9" width="15.5703125" customWidth="1"/>
    <col min="10" max="10" width="12.85546875" customWidth="1"/>
  </cols>
  <sheetData>
    <row r="1" spans="1:10" x14ac:dyDescent="0.25">
      <c r="A1" s="988" t="s">
        <v>2538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3" spans="1:10" ht="143.25" x14ac:dyDescent="0.25">
      <c r="A3" s="90" t="s">
        <v>1</v>
      </c>
      <c r="B3" s="90" t="s">
        <v>27</v>
      </c>
      <c r="C3" s="91" t="s">
        <v>2</v>
      </c>
      <c r="D3" s="92" t="s">
        <v>28</v>
      </c>
      <c r="E3" s="92" t="s">
        <v>5</v>
      </c>
      <c r="F3" s="93" t="s">
        <v>6</v>
      </c>
      <c r="G3" s="94" t="s">
        <v>8</v>
      </c>
      <c r="H3" s="95" t="s">
        <v>9</v>
      </c>
      <c r="I3" s="96" t="s">
        <v>10</v>
      </c>
      <c r="J3" s="97" t="s">
        <v>11</v>
      </c>
    </row>
    <row r="4" spans="1:10" x14ac:dyDescent="0.25">
      <c r="A4" s="3">
        <v>1</v>
      </c>
      <c r="B4" s="3"/>
      <c r="C4" s="3">
        <v>2</v>
      </c>
      <c r="D4" s="3"/>
      <c r="E4" s="25">
        <v>3</v>
      </c>
      <c r="F4" s="25">
        <v>4</v>
      </c>
      <c r="G4" s="2">
        <v>5</v>
      </c>
      <c r="H4" s="2">
        <v>6</v>
      </c>
      <c r="I4" s="3">
        <v>7</v>
      </c>
      <c r="J4" s="3">
        <v>8</v>
      </c>
    </row>
    <row r="5" spans="1:10" x14ac:dyDescent="0.25">
      <c r="A5" s="188"/>
      <c r="B5" s="188"/>
      <c r="C5" s="229" t="s">
        <v>3652</v>
      </c>
      <c r="D5" s="199">
        <v>2003</v>
      </c>
      <c r="E5" s="198">
        <v>2574145</v>
      </c>
      <c r="F5" s="198">
        <v>2574145</v>
      </c>
      <c r="G5" s="228">
        <v>2014</v>
      </c>
      <c r="H5" s="199" t="s">
        <v>3653</v>
      </c>
      <c r="I5" s="188"/>
      <c r="J5" s="188"/>
    </row>
    <row r="6" spans="1:10" ht="48.75" x14ac:dyDescent="0.25">
      <c r="A6" s="173">
        <v>1</v>
      </c>
      <c r="B6" s="66"/>
      <c r="C6" s="176" t="s">
        <v>1945</v>
      </c>
      <c r="D6" s="66"/>
      <c r="E6" s="365">
        <v>3122549.08</v>
      </c>
      <c r="F6" s="99">
        <v>3122549.08</v>
      </c>
      <c r="G6" s="98"/>
      <c r="H6" s="98"/>
      <c r="I6" s="32" t="s">
        <v>1939</v>
      </c>
      <c r="J6" s="98"/>
    </row>
    <row r="7" spans="1:10" x14ac:dyDescent="0.25">
      <c r="A7" s="1145" t="s">
        <v>1942</v>
      </c>
      <c r="B7" s="1146"/>
      <c r="C7" s="1147"/>
      <c r="D7" s="182"/>
      <c r="E7" s="79">
        <f>SUM(E6)</f>
        <v>3122549.08</v>
      </c>
      <c r="F7" s="88">
        <f>SUM(F6)</f>
        <v>3122549.08</v>
      </c>
      <c r="G7" s="73"/>
      <c r="H7" s="73"/>
      <c r="I7" s="73"/>
      <c r="J7" s="73"/>
    </row>
    <row r="8" spans="1:10" ht="48.75" x14ac:dyDescent="0.25">
      <c r="A8" s="184">
        <v>2</v>
      </c>
      <c r="B8" s="37">
        <v>1029</v>
      </c>
      <c r="C8" s="41" t="s">
        <v>2248</v>
      </c>
      <c r="D8" s="37">
        <v>2014</v>
      </c>
      <c r="E8" s="82">
        <v>61756</v>
      </c>
      <c r="F8" s="361">
        <v>16468.32</v>
      </c>
      <c r="G8" s="86">
        <v>41964</v>
      </c>
      <c r="H8" s="132" t="s">
        <v>2249</v>
      </c>
      <c r="I8" s="32" t="s">
        <v>2244</v>
      </c>
      <c r="J8" s="5"/>
    </row>
    <row r="9" spans="1:10" ht="33" customHeight="1" x14ac:dyDescent="0.25">
      <c r="A9" s="1148" t="s">
        <v>2245</v>
      </c>
      <c r="B9" s="1149"/>
      <c r="C9" s="1149"/>
      <c r="D9" s="1150"/>
      <c r="E9" s="131">
        <f>SUM(E8)</f>
        <v>61756</v>
      </c>
      <c r="F9" s="131">
        <f>SUM(F8)</f>
        <v>16468.32</v>
      </c>
      <c r="G9" s="2"/>
      <c r="H9" s="2"/>
      <c r="I9" s="3"/>
      <c r="J9" s="3"/>
    </row>
    <row r="10" spans="1:10" ht="48.75" x14ac:dyDescent="0.25">
      <c r="A10" s="184">
        <v>3</v>
      </c>
      <c r="B10" s="135">
        <v>1053</v>
      </c>
      <c r="C10" s="177" t="s">
        <v>3654</v>
      </c>
      <c r="D10" s="37">
        <v>2014</v>
      </c>
      <c r="E10" s="136">
        <v>60900</v>
      </c>
      <c r="F10" s="136">
        <v>60900</v>
      </c>
      <c r="G10" s="130">
        <v>41886</v>
      </c>
      <c r="H10" s="123" t="s">
        <v>2263</v>
      </c>
      <c r="I10" s="32" t="s">
        <v>2256</v>
      </c>
      <c r="J10" s="3"/>
    </row>
    <row r="11" spans="1:10" s="306" customFormat="1" ht="32.25" customHeight="1" x14ac:dyDescent="0.25">
      <c r="A11" s="964" t="s">
        <v>2257</v>
      </c>
      <c r="B11" s="965"/>
      <c r="C11" s="965"/>
      <c r="D11" s="966"/>
      <c r="E11" s="773">
        <f>SUM(E10)</f>
        <v>60900</v>
      </c>
      <c r="F11" s="773">
        <f>SUM(F10)</f>
        <v>60900</v>
      </c>
      <c r="G11" s="359"/>
      <c r="H11" s="359"/>
      <c r="I11" s="360"/>
      <c r="J11" s="360"/>
    </row>
    <row r="12" spans="1:10" ht="48.75" x14ac:dyDescent="0.25">
      <c r="A12" s="147">
        <v>4</v>
      </c>
      <c r="B12" s="124">
        <v>1063</v>
      </c>
      <c r="C12" s="41" t="s">
        <v>3655</v>
      </c>
      <c r="D12" s="83">
        <v>2014</v>
      </c>
      <c r="E12" s="82">
        <v>51180</v>
      </c>
      <c r="F12" s="137">
        <v>20472</v>
      </c>
      <c r="G12" s="74">
        <v>41886</v>
      </c>
      <c r="H12" s="123" t="s">
        <v>2288</v>
      </c>
      <c r="I12" s="32" t="s">
        <v>2276</v>
      </c>
      <c r="J12" s="73"/>
    </row>
    <row r="13" spans="1:10" ht="26.25" customHeight="1" x14ac:dyDescent="0.25">
      <c r="A13" s="1151" t="s">
        <v>2277</v>
      </c>
      <c r="B13" s="1129"/>
      <c r="C13" s="1129"/>
      <c r="D13" s="1130"/>
      <c r="E13" s="79">
        <f>E12</f>
        <v>51180</v>
      </c>
      <c r="F13" s="88">
        <f>SUM(F12)</f>
        <v>20472</v>
      </c>
      <c r="G13" s="73"/>
      <c r="H13" s="73"/>
      <c r="I13" s="73"/>
      <c r="J13" s="73"/>
    </row>
    <row r="14" spans="1:10" x14ac:dyDescent="0.25">
      <c r="A14" s="1142" t="s">
        <v>2539</v>
      </c>
      <c r="B14" s="1143"/>
      <c r="C14" s="1143"/>
      <c r="D14" s="1144"/>
      <c r="E14" s="79">
        <f>E7+E9+E11+E13</f>
        <v>3296385.08</v>
      </c>
      <c r="F14" s="79">
        <f>F7+F9+F11+F13</f>
        <v>3220389.4</v>
      </c>
      <c r="G14" s="73"/>
      <c r="H14" s="73"/>
      <c r="I14" s="73"/>
      <c r="J14" s="73"/>
    </row>
    <row r="15" spans="1:10" x14ac:dyDescent="0.25">
      <c r="A15" s="1134" t="s">
        <v>2554</v>
      </c>
      <c r="B15" s="1135"/>
      <c r="C15" s="1136"/>
      <c r="D15" s="156"/>
      <c r="E15" s="79">
        <f>'2 . 2.1 Автотранспорт'!E127+'2.2 Машины и оборуд'!E369+'2.3  Производ. хоз. инвентарь'!E21+'2.4 прочие ОС'!E14</f>
        <v>120543973.24000001</v>
      </c>
      <c r="F15" s="79">
        <f>'2 . 2.1 Автотранспорт'!F127+'2.2 Машины и оборуд'!F369+'2.3  Производ. хоз. инвентарь'!F21+'2.4 прочие ОС'!F14</f>
        <v>77275284.13000001</v>
      </c>
      <c r="G15" s="157"/>
      <c r="H15" s="157"/>
      <c r="I15" s="157"/>
      <c r="J15" s="157"/>
    </row>
    <row r="16" spans="1:10" x14ac:dyDescent="0.25">
      <c r="A16" s="154"/>
      <c r="B16" s="154"/>
      <c r="C16" s="154"/>
      <c r="D16" s="154"/>
      <c r="E16" s="158"/>
      <c r="F16" s="158"/>
      <c r="G16" s="155"/>
      <c r="H16" s="155"/>
      <c r="I16" s="155"/>
      <c r="J16" s="155"/>
    </row>
    <row r="18" spans="1:10" ht="30" x14ac:dyDescent="0.25">
      <c r="A18" s="1131" t="s">
        <v>2540</v>
      </c>
      <c r="B18" s="1132"/>
      <c r="C18" s="1133"/>
      <c r="D18" s="133"/>
      <c r="E18" s="159" t="s">
        <v>2541</v>
      </c>
      <c r="F18" s="159" t="s">
        <v>3656</v>
      </c>
      <c r="G18" s="5" t="s">
        <v>3672</v>
      </c>
      <c r="H18" s="5"/>
      <c r="I18" s="5"/>
      <c r="J18" s="5"/>
    </row>
    <row r="19" spans="1:10" x14ac:dyDescent="0.25">
      <c r="A19" s="1131" t="s">
        <v>2542</v>
      </c>
      <c r="B19" s="1132"/>
      <c r="C19" s="1133"/>
      <c r="D19" s="133"/>
      <c r="E19" s="133"/>
      <c r="F19" s="133"/>
      <c r="G19" s="5"/>
      <c r="H19" s="5"/>
      <c r="I19" s="5"/>
      <c r="J19" s="5"/>
    </row>
    <row r="20" spans="1:10" x14ac:dyDescent="0.25">
      <c r="A20" s="160" t="s">
        <v>2543</v>
      </c>
      <c r="B20" s="1137" t="s">
        <v>2557</v>
      </c>
      <c r="C20" s="1138"/>
      <c r="D20" s="133"/>
      <c r="E20" s="161">
        <f>'1.1 нежил помещения'!H175</f>
        <v>164566613.69</v>
      </c>
      <c r="F20" s="161">
        <f>'1.1 нежил помещения'!I175</f>
        <v>183456213.24000004</v>
      </c>
      <c r="G20" s="5">
        <v>116</v>
      </c>
      <c r="H20" s="5"/>
      <c r="I20" s="5"/>
      <c r="J20" s="5"/>
    </row>
    <row r="21" spans="1:10" x14ac:dyDescent="0.25">
      <c r="A21" s="160" t="s">
        <v>2544</v>
      </c>
      <c r="B21" s="1137" t="s">
        <v>2556</v>
      </c>
      <c r="C21" s="1138"/>
      <c r="D21" s="133"/>
      <c r="E21" s="161">
        <f>'1.2 жилые помещ.'!H40</f>
        <v>42506264.509999998</v>
      </c>
      <c r="F21" s="161">
        <f>'1.2 жилые помещ.'!I40</f>
        <v>0</v>
      </c>
      <c r="G21" s="5">
        <v>24</v>
      </c>
      <c r="H21" s="5"/>
      <c r="I21" s="5"/>
      <c r="J21" s="5"/>
    </row>
    <row r="22" spans="1:10" x14ac:dyDescent="0.25">
      <c r="A22" s="160" t="s">
        <v>2555</v>
      </c>
      <c r="B22" s="1137" t="s">
        <v>2558</v>
      </c>
      <c r="C22" s="1138"/>
      <c r="D22" s="133"/>
      <c r="E22" s="161">
        <f>'1.3 сооружения'!I153</f>
        <v>65406247.230000004</v>
      </c>
      <c r="F22" s="161">
        <f>'1.3 сооружения'!J153</f>
        <v>35024273.269999996</v>
      </c>
      <c r="G22" s="5">
        <v>72</v>
      </c>
      <c r="H22" s="5"/>
      <c r="I22" s="5"/>
      <c r="J22" s="5"/>
    </row>
    <row r="23" spans="1:10" x14ac:dyDescent="0.25">
      <c r="A23" s="162" t="s">
        <v>2545</v>
      </c>
      <c r="B23" s="1137" t="s">
        <v>2559</v>
      </c>
      <c r="C23" s="1138"/>
      <c r="D23" s="133"/>
      <c r="E23" s="161">
        <f>'1.4 земля'!G596</f>
        <v>567994071.31000018</v>
      </c>
      <c r="F23" s="161">
        <f>'1.4 земля'!I596</f>
        <v>567994071.31000018</v>
      </c>
      <c r="G23" s="5">
        <v>565</v>
      </c>
      <c r="H23" s="5"/>
      <c r="I23" s="5"/>
      <c r="J23" s="5"/>
    </row>
    <row r="24" spans="1:10" x14ac:dyDescent="0.25">
      <c r="A24" s="162"/>
      <c r="B24" s="1139" t="s">
        <v>2551</v>
      </c>
      <c r="C24" s="1140"/>
      <c r="D24" s="163"/>
      <c r="E24" s="164">
        <f>SUM(E20:E23)</f>
        <v>840473196.74000025</v>
      </c>
      <c r="F24" s="164">
        <f>SUM(F20:F23)</f>
        <v>786474557.82000017</v>
      </c>
      <c r="G24" s="5"/>
      <c r="H24" s="5"/>
      <c r="I24" s="5"/>
      <c r="J24" s="5"/>
    </row>
    <row r="25" spans="1:10" x14ac:dyDescent="0.25">
      <c r="A25" s="1131" t="s">
        <v>2546</v>
      </c>
      <c r="B25" s="1132"/>
      <c r="C25" s="1133"/>
      <c r="D25" s="133"/>
      <c r="E25" s="161"/>
      <c r="F25" s="161"/>
      <c r="G25" s="5"/>
      <c r="H25" s="5"/>
      <c r="I25" s="5"/>
      <c r="J25" s="5"/>
    </row>
    <row r="26" spans="1:10" x14ac:dyDescent="0.25">
      <c r="A26" s="162" t="s">
        <v>2547</v>
      </c>
      <c r="B26" s="1137" t="s">
        <v>2560</v>
      </c>
      <c r="C26" s="1138"/>
      <c r="D26" s="133"/>
      <c r="E26" s="161">
        <f>'2 . 2.1 Автотранспорт'!E127</f>
        <v>82287771.640000015</v>
      </c>
      <c r="F26" s="165">
        <f>'2 . 2.1 Автотранспорт'!F127</f>
        <v>55268491.799999997</v>
      </c>
      <c r="G26" s="5">
        <v>51</v>
      </c>
      <c r="H26" s="5"/>
      <c r="I26" s="5"/>
      <c r="J26" s="5"/>
    </row>
    <row r="27" spans="1:10" x14ac:dyDescent="0.25">
      <c r="A27" s="133" t="s">
        <v>2548</v>
      </c>
      <c r="B27" s="1131" t="s">
        <v>2561</v>
      </c>
      <c r="C27" s="1133"/>
      <c r="D27" s="133"/>
      <c r="E27" s="161">
        <f>'2.2 Машины и оборуд'!E369</f>
        <v>34071879.179999992</v>
      </c>
      <c r="F27" s="165">
        <f>'2.2 Машины и оборуд'!F369</f>
        <v>18070765.139999997</v>
      </c>
      <c r="G27" s="5">
        <v>322</v>
      </c>
      <c r="H27" s="5"/>
      <c r="I27" s="5"/>
      <c r="J27" s="5"/>
    </row>
    <row r="28" spans="1:10" x14ac:dyDescent="0.25">
      <c r="A28" s="162" t="s">
        <v>2549</v>
      </c>
      <c r="B28" s="1137" t="s">
        <v>2563</v>
      </c>
      <c r="C28" s="1138"/>
      <c r="D28" s="133"/>
      <c r="E28" s="161">
        <f>'2.3  Производ. хоз. инвентарь'!E21</f>
        <v>887937.34</v>
      </c>
      <c r="F28" s="165">
        <f>'2.3  Производ. хоз. инвентарь'!F21</f>
        <v>715637.79</v>
      </c>
      <c r="G28" s="5">
        <v>11</v>
      </c>
      <c r="H28" s="5"/>
      <c r="I28" s="5"/>
      <c r="J28" s="5"/>
    </row>
    <row r="29" spans="1:10" x14ac:dyDescent="0.25">
      <c r="A29" s="162" t="s">
        <v>2550</v>
      </c>
      <c r="B29" s="1137" t="s">
        <v>2562</v>
      </c>
      <c r="C29" s="1138"/>
      <c r="D29" s="133"/>
      <c r="E29" s="161">
        <f>E14</f>
        <v>3296385.08</v>
      </c>
      <c r="F29" s="165">
        <f>F14</f>
        <v>3220389.4</v>
      </c>
      <c r="G29" s="89">
        <v>4</v>
      </c>
      <c r="H29" s="5"/>
      <c r="I29" s="5"/>
      <c r="J29" s="5"/>
    </row>
    <row r="30" spans="1:10" x14ac:dyDescent="0.25">
      <c r="A30" s="133"/>
      <c r="B30" s="1139" t="s">
        <v>2552</v>
      </c>
      <c r="C30" s="1140"/>
      <c r="D30" s="163"/>
      <c r="E30" s="164">
        <f>SUM(E26:E29)</f>
        <v>120543973.24000001</v>
      </c>
      <c r="F30" s="366">
        <f>SUM(F26:F29)</f>
        <v>77275284.13000001</v>
      </c>
      <c r="G30" s="5"/>
      <c r="H30" s="5"/>
      <c r="I30" s="5"/>
      <c r="J30" s="5"/>
    </row>
    <row r="31" spans="1:10" ht="15.75" x14ac:dyDescent="0.25">
      <c r="A31" s="1139" t="s">
        <v>2553</v>
      </c>
      <c r="B31" s="1141"/>
      <c r="C31" s="1140"/>
      <c r="D31" s="133"/>
      <c r="E31" s="166">
        <f>E30+E24</f>
        <v>961017169.98000026</v>
      </c>
      <c r="F31" s="166">
        <f>F30+F24</f>
        <v>863749841.95000017</v>
      </c>
      <c r="G31" s="5"/>
      <c r="H31" s="5"/>
      <c r="I31" s="5"/>
      <c r="J31" s="5"/>
    </row>
  </sheetData>
  <mergeCells count="21">
    <mergeCell ref="A1:J1"/>
    <mergeCell ref="A14:D14"/>
    <mergeCell ref="A18:C18"/>
    <mergeCell ref="A7:C7"/>
    <mergeCell ref="A9:D9"/>
    <mergeCell ref="A11:D11"/>
    <mergeCell ref="A13:D13"/>
    <mergeCell ref="A31:C31"/>
    <mergeCell ref="B20:C20"/>
    <mergeCell ref="B21:C21"/>
    <mergeCell ref="B22:C22"/>
    <mergeCell ref="B30:C30"/>
    <mergeCell ref="B29:C29"/>
    <mergeCell ref="A19:C19"/>
    <mergeCell ref="A25:C25"/>
    <mergeCell ref="A15:C15"/>
    <mergeCell ref="B27:C27"/>
    <mergeCell ref="B28:C28"/>
    <mergeCell ref="B24:C24"/>
    <mergeCell ref="B26:C26"/>
    <mergeCell ref="B23:C2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30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I7"/>
    </sheetView>
  </sheetViews>
  <sheetFormatPr defaultRowHeight="15" x14ac:dyDescent="0.25"/>
  <cols>
    <col min="1" max="1" width="4.5703125" customWidth="1"/>
    <col min="2" max="2" width="18.7109375" customWidth="1"/>
    <col min="3" max="3" width="14.5703125" customWidth="1"/>
    <col min="4" max="4" width="15.42578125" customWidth="1"/>
    <col min="5" max="5" width="16.5703125" customWidth="1"/>
    <col min="6" max="6" width="11" customWidth="1"/>
    <col min="7" max="7" width="15.28515625" customWidth="1"/>
    <col min="8" max="8" width="16.7109375" customWidth="1"/>
    <col min="9" max="9" width="15.28515625" customWidth="1"/>
    <col min="10" max="10" width="20.7109375" customWidth="1"/>
    <col min="11" max="12" width="11.5703125" bestFit="1" customWidth="1"/>
  </cols>
  <sheetData>
    <row r="1" spans="1:10" x14ac:dyDescent="0.25">
      <c r="A1" s="1156" t="s">
        <v>13</v>
      </c>
      <c r="B1" s="1156"/>
      <c r="C1" s="1156"/>
      <c r="D1" s="1156"/>
      <c r="E1" s="1156"/>
      <c r="F1" s="1156"/>
      <c r="G1" s="1156"/>
      <c r="H1" s="1156"/>
      <c r="I1" s="1156"/>
    </row>
    <row r="2" spans="1:10" x14ac:dyDescent="0.25">
      <c r="A2" s="1157" t="s">
        <v>3676</v>
      </c>
      <c r="B2" s="1157"/>
      <c r="C2" s="1157"/>
      <c r="D2" s="1157"/>
      <c r="E2" s="1157"/>
      <c r="F2" s="1157"/>
      <c r="G2" s="1157"/>
      <c r="H2" s="1157"/>
      <c r="I2" s="1157"/>
    </row>
    <row r="3" spans="1:10" x14ac:dyDescent="0.25">
      <c r="A3" s="1156" t="s">
        <v>2567</v>
      </c>
      <c r="B3" s="1156"/>
      <c r="C3" s="1156"/>
      <c r="D3" s="1156"/>
      <c r="E3" s="1156"/>
      <c r="F3" s="1156"/>
      <c r="G3" s="1156"/>
      <c r="H3" s="1156"/>
      <c r="I3" s="1156"/>
    </row>
    <row r="4" spans="1:10" ht="9" customHeight="1" x14ac:dyDescent="0.25">
      <c r="A4" s="6"/>
      <c r="B4" s="6"/>
      <c r="C4" s="1160"/>
      <c r="D4" s="1160"/>
      <c r="E4" s="1160"/>
      <c r="F4" s="1160"/>
      <c r="G4" s="1160"/>
      <c r="H4" s="6"/>
      <c r="I4" s="6"/>
    </row>
    <row r="5" spans="1:10" x14ac:dyDescent="0.25">
      <c r="A5" s="6"/>
      <c r="B5" s="6"/>
      <c r="C5" s="12"/>
      <c r="D5" s="12"/>
      <c r="E5" s="12"/>
      <c r="F5" s="12"/>
      <c r="G5" s="6"/>
      <c r="H5" s="6"/>
      <c r="I5" s="6"/>
    </row>
    <row r="6" spans="1:10" ht="117.75" customHeight="1" x14ac:dyDescent="0.25">
      <c r="A6" s="5"/>
      <c r="B6" s="7" t="s">
        <v>14</v>
      </c>
      <c r="C6" s="8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8" t="s">
        <v>20</v>
      </c>
      <c r="I6" s="7" t="s">
        <v>21</v>
      </c>
    </row>
    <row r="7" spans="1:10" ht="79.5" x14ac:dyDescent="0.25">
      <c r="A7" s="167">
        <v>1</v>
      </c>
      <c r="B7" s="167" t="s">
        <v>2378</v>
      </c>
      <c r="C7" s="167" t="s">
        <v>2564</v>
      </c>
      <c r="D7" s="167" t="s">
        <v>2565</v>
      </c>
      <c r="E7" s="167" t="s">
        <v>2566</v>
      </c>
      <c r="F7" s="167">
        <v>602793</v>
      </c>
      <c r="G7" s="167"/>
      <c r="H7" s="774" t="s">
        <v>4188</v>
      </c>
      <c r="I7" s="167">
        <v>4</v>
      </c>
      <c r="J7" s="151"/>
    </row>
    <row r="8" spans="1:10" ht="79.5" x14ac:dyDescent="0.25">
      <c r="A8" s="167">
        <v>2</v>
      </c>
      <c r="B8" s="167" t="s">
        <v>3968</v>
      </c>
      <c r="C8" s="167" t="s">
        <v>3969</v>
      </c>
      <c r="D8" s="167" t="s">
        <v>3970</v>
      </c>
      <c r="E8" s="167" t="s">
        <v>4013</v>
      </c>
      <c r="F8" s="167"/>
      <c r="G8" s="167"/>
      <c r="H8" s="168" t="s">
        <v>4183</v>
      </c>
      <c r="I8" s="167">
        <v>4</v>
      </c>
    </row>
    <row r="9" spans="1:10" ht="68.25" x14ac:dyDescent="0.25">
      <c r="A9" s="167">
        <v>3</v>
      </c>
      <c r="B9" s="167" t="s">
        <v>4185</v>
      </c>
      <c r="C9" s="167" t="s">
        <v>4105</v>
      </c>
      <c r="D9" s="167" t="s">
        <v>4187</v>
      </c>
      <c r="E9" s="167" t="s">
        <v>4186</v>
      </c>
      <c r="F9" s="167"/>
      <c r="G9" s="167"/>
      <c r="H9" s="168" t="s">
        <v>4189</v>
      </c>
      <c r="I9" s="167">
        <v>72</v>
      </c>
      <c r="J9" s="151"/>
    </row>
    <row r="10" spans="1:10" ht="68.25" x14ac:dyDescent="0.25">
      <c r="A10" s="167">
        <v>4</v>
      </c>
      <c r="B10" s="167" t="s">
        <v>3971</v>
      </c>
      <c r="C10" s="167" t="s">
        <v>3972</v>
      </c>
      <c r="D10" s="167" t="s">
        <v>3973</v>
      </c>
      <c r="E10" s="167" t="s">
        <v>3979</v>
      </c>
      <c r="F10" s="167"/>
      <c r="G10" s="167"/>
      <c r="H10" s="168" t="s">
        <v>4190</v>
      </c>
      <c r="I10" s="167">
        <v>11</v>
      </c>
      <c r="J10" s="9"/>
    </row>
    <row r="11" spans="1:10" ht="79.5" x14ac:dyDescent="0.25">
      <c r="A11" s="167">
        <v>5</v>
      </c>
      <c r="B11" s="167" t="s">
        <v>3983</v>
      </c>
      <c r="C11" s="167" t="s">
        <v>3982</v>
      </c>
      <c r="D11" s="167" t="s">
        <v>3981</v>
      </c>
      <c r="E11" s="167" t="s">
        <v>3980</v>
      </c>
      <c r="F11" s="167"/>
      <c r="G11" s="167"/>
      <c r="H11" s="168" t="s">
        <v>4221</v>
      </c>
      <c r="I11" s="167">
        <v>93</v>
      </c>
      <c r="J11" s="401"/>
    </row>
    <row r="12" spans="1:10" ht="68.25" x14ac:dyDescent="0.25">
      <c r="A12" s="167">
        <v>6</v>
      </c>
      <c r="B12" s="167" t="s">
        <v>3984</v>
      </c>
      <c r="C12" s="167" t="s">
        <v>4014</v>
      </c>
      <c r="D12" s="167" t="s">
        <v>3985</v>
      </c>
      <c r="E12" s="167" t="s">
        <v>3986</v>
      </c>
      <c r="F12" s="167"/>
      <c r="G12" s="167"/>
      <c r="H12" s="774" t="s">
        <v>4222</v>
      </c>
      <c r="I12" s="167">
        <v>64</v>
      </c>
    </row>
    <row r="13" spans="1:10" ht="57" x14ac:dyDescent="0.25">
      <c r="A13" s="167">
        <v>7</v>
      </c>
      <c r="B13" s="167" t="s">
        <v>3989</v>
      </c>
      <c r="C13" s="167" t="s">
        <v>4015</v>
      </c>
      <c r="D13" s="167" t="s">
        <v>3987</v>
      </c>
      <c r="E13" s="167" t="s">
        <v>3988</v>
      </c>
      <c r="F13" s="167"/>
      <c r="G13" s="167"/>
      <c r="H13" s="168" t="s">
        <v>4223</v>
      </c>
      <c r="I13" s="167">
        <v>30</v>
      </c>
    </row>
    <row r="14" spans="1:10" ht="57" x14ac:dyDescent="0.25">
      <c r="A14" s="167">
        <v>8</v>
      </c>
      <c r="B14" s="167" t="s">
        <v>3991</v>
      </c>
      <c r="C14" s="167" t="s">
        <v>3993</v>
      </c>
      <c r="D14" s="167" t="s">
        <v>3992</v>
      </c>
      <c r="E14" s="167" t="s">
        <v>3990</v>
      </c>
      <c r="F14" s="167"/>
      <c r="G14" s="167"/>
      <c r="H14" s="168" t="s">
        <v>4224</v>
      </c>
      <c r="I14" s="167">
        <v>36</v>
      </c>
    </row>
    <row r="15" spans="1:10" ht="57" x14ac:dyDescent="0.25">
      <c r="A15" s="167">
        <v>9</v>
      </c>
      <c r="B15" s="167" t="s">
        <v>3994</v>
      </c>
      <c r="C15" s="167" t="s">
        <v>3995</v>
      </c>
      <c r="D15" s="167" t="s">
        <v>3997</v>
      </c>
      <c r="E15" s="167" t="s">
        <v>3996</v>
      </c>
      <c r="F15" s="167"/>
      <c r="G15" s="167"/>
      <c r="H15" s="168" t="s">
        <v>4225</v>
      </c>
      <c r="I15" s="167">
        <v>35</v>
      </c>
    </row>
    <row r="16" spans="1:10" ht="68.25" x14ac:dyDescent="0.25">
      <c r="A16" s="167">
        <v>10</v>
      </c>
      <c r="B16" s="167" t="s">
        <v>3998</v>
      </c>
      <c r="C16" s="167" t="s">
        <v>4000</v>
      </c>
      <c r="D16" s="167" t="s">
        <v>3999</v>
      </c>
      <c r="E16" s="167" t="s">
        <v>4001</v>
      </c>
      <c r="F16" s="167"/>
      <c r="G16" s="167"/>
      <c r="H16" s="168" t="s">
        <v>4226</v>
      </c>
      <c r="I16" s="167">
        <v>61</v>
      </c>
    </row>
    <row r="17" spans="1:9" ht="68.25" x14ac:dyDescent="0.25">
      <c r="A17" s="167">
        <v>11</v>
      </c>
      <c r="B17" s="167" t="s">
        <v>4002</v>
      </c>
      <c r="C17" s="167" t="s">
        <v>4004</v>
      </c>
      <c r="D17" s="167" t="s">
        <v>4005</v>
      </c>
      <c r="E17" s="167" t="s">
        <v>4003</v>
      </c>
      <c r="F17" s="167"/>
      <c r="G17" s="167"/>
      <c r="H17" s="781" t="s">
        <v>4227</v>
      </c>
      <c r="I17" s="167">
        <v>35</v>
      </c>
    </row>
    <row r="18" spans="1:9" ht="68.25" x14ac:dyDescent="0.25">
      <c r="A18" s="167">
        <v>12</v>
      </c>
      <c r="B18" s="167" t="s">
        <v>4011</v>
      </c>
      <c r="C18" s="167" t="s">
        <v>4012</v>
      </c>
      <c r="D18" s="167" t="s">
        <v>4229</v>
      </c>
      <c r="E18" s="167" t="s">
        <v>4228</v>
      </c>
      <c r="F18" s="167"/>
      <c r="G18" s="167"/>
      <c r="H18" s="168" t="s">
        <v>4230</v>
      </c>
      <c r="I18" s="167">
        <v>27</v>
      </c>
    </row>
    <row r="19" spans="1:9" ht="68.25" x14ac:dyDescent="0.25">
      <c r="A19" s="167">
        <v>13</v>
      </c>
      <c r="B19" s="167" t="s">
        <v>4006</v>
      </c>
      <c r="C19" s="167" t="s">
        <v>4234</v>
      </c>
      <c r="D19" s="167" t="s">
        <v>4232</v>
      </c>
      <c r="E19" s="167" t="s">
        <v>4231</v>
      </c>
      <c r="F19" s="167"/>
      <c r="G19" s="167"/>
      <c r="H19" s="774" t="s">
        <v>4233</v>
      </c>
      <c r="I19" s="167">
        <v>32</v>
      </c>
    </row>
    <row r="20" spans="1:9" ht="68.25" x14ac:dyDescent="0.25">
      <c r="A20" s="167">
        <v>14</v>
      </c>
      <c r="B20" s="167" t="s">
        <v>4007</v>
      </c>
      <c r="C20" s="167" t="s">
        <v>4235</v>
      </c>
      <c r="D20" s="167" t="s">
        <v>4237</v>
      </c>
      <c r="E20" s="167" t="s">
        <v>4236</v>
      </c>
      <c r="F20" s="167"/>
      <c r="G20" s="167"/>
      <c r="H20" s="168" t="s">
        <v>4238</v>
      </c>
      <c r="I20" s="167">
        <v>27</v>
      </c>
    </row>
    <row r="21" spans="1:9" ht="68.25" x14ac:dyDescent="0.25">
      <c r="A21" s="167">
        <v>15</v>
      </c>
      <c r="B21" s="167" t="s">
        <v>4008</v>
      </c>
      <c r="C21" s="167" t="s">
        <v>4239</v>
      </c>
      <c r="D21" s="167" t="s">
        <v>4240</v>
      </c>
      <c r="E21" s="167" t="s">
        <v>4241</v>
      </c>
      <c r="F21" s="167"/>
      <c r="G21" s="167"/>
      <c r="H21" s="774" t="s">
        <v>4242</v>
      </c>
      <c r="I21" s="167">
        <v>30</v>
      </c>
    </row>
    <row r="22" spans="1:9" ht="68.25" x14ac:dyDescent="0.25">
      <c r="A22" s="167">
        <v>16</v>
      </c>
      <c r="B22" s="167" t="s">
        <v>4009</v>
      </c>
      <c r="C22" s="167" t="s">
        <v>4267</v>
      </c>
      <c r="D22" s="167" t="s">
        <v>4244</v>
      </c>
      <c r="E22" s="167" t="s">
        <v>4243</v>
      </c>
      <c r="F22" s="167"/>
      <c r="G22" s="167"/>
      <c r="H22" s="168" t="s">
        <v>4245</v>
      </c>
      <c r="I22" s="167">
        <v>43</v>
      </c>
    </row>
    <row r="23" spans="1:9" ht="68.25" x14ac:dyDescent="0.25">
      <c r="A23" s="167">
        <v>17</v>
      </c>
      <c r="B23" s="167" t="s">
        <v>4010</v>
      </c>
      <c r="C23" s="167" t="s">
        <v>4266</v>
      </c>
      <c r="D23" s="167" t="s">
        <v>4247</v>
      </c>
      <c r="E23" s="167" t="s">
        <v>4246</v>
      </c>
      <c r="F23" s="167"/>
      <c r="G23" s="167"/>
      <c r="H23" s="168" t="s">
        <v>4248</v>
      </c>
      <c r="I23" s="167">
        <v>18</v>
      </c>
    </row>
    <row r="24" spans="1:9" ht="67.5" x14ac:dyDescent="0.25">
      <c r="A24" s="167">
        <v>18</v>
      </c>
      <c r="B24" s="185" t="s">
        <v>1948</v>
      </c>
      <c r="C24" s="418" t="s">
        <v>4106</v>
      </c>
      <c r="D24" s="167" t="s">
        <v>4249</v>
      </c>
      <c r="E24" s="167" t="s">
        <v>4250</v>
      </c>
      <c r="F24" s="167"/>
      <c r="G24" s="167"/>
      <c r="H24" s="168" t="s">
        <v>4251</v>
      </c>
      <c r="I24" s="167"/>
    </row>
    <row r="25" spans="1:9" ht="68.25" x14ac:dyDescent="0.25">
      <c r="A25" s="167">
        <v>19</v>
      </c>
      <c r="B25" s="167" t="s">
        <v>4259</v>
      </c>
      <c r="C25" s="167" t="s">
        <v>4261</v>
      </c>
      <c r="D25" s="167" t="s">
        <v>4253</v>
      </c>
      <c r="E25" s="167" t="s">
        <v>4252</v>
      </c>
      <c r="F25" s="167"/>
      <c r="G25" s="167"/>
      <c r="H25" s="774" t="s">
        <v>4254</v>
      </c>
      <c r="I25" s="167"/>
    </row>
    <row r="26" spans="1:9" ht="68.25" x14ac:dyDescent="0.25">
      <c r="A26" s="167">
        <v>20</v>
      </c>
      <c r="B26" s="167" t="s">
        <v>4263</v>
      </c>
      <c r="C26" s="167" t="s">
        <v>4262</v>
      </c>
      <c r="D26" s="782">
        <v>1022400648753</v>
      </c>
      <c r="E26" s="167" t="s">
        <v>4260</v>
      </c>
      <c r="F26" s="167"/>
      <c r="G26" s="167"/>
      <c r="H26" s="168" t="s">
        <v>4264</v>
      </c>
      <c r="I26" s="167"/>
    </row>
    <row r="27" spans="1:9" ht="90.75" x14ac:dyDescent="0.25">
      <c r="A27" s="167">
        <v>21</v>
      </c>
      <c r="B27" s="167" t="s">
        <v>4265</v>
      </c>
      <c r="C27" s="167" t="s">
        <v>4268</v>
      </c>
      <c r="D27" s="167" t="s">
        <v>4269</v>
      </c>
      <c r="E27" s="782" t="s">
        <v>4270</v>
      </c>
      <c r="F27" s="167"/>
      <c r="G27" s="167"/>
      <c r="H27" s="168" t="s">
        <v>4271</v>
      </c>
      <c r="I27" s="167"/>
    </row>
    <row r="28" spans="1:9" ht="79.5" x14ac:dyDescent="0.25">
      <c r="A28" s="167">
        <v>22</v>
      </c>
      <c r="B28" s="167" t="s">
        <v>4257</v>
      </c>
      <c r="C28" s="167" t="s">
        <v>4255</v>
      </c>
      <c r="D28" s="782">
        <v>1052450028399</v>
      </c>
      <c r="E28" s="167" t="s">
        <v>4256</v>
      </c>
      <c r="F28" s="167"/>
      <c r="G28" s="167"/>
      <c r="H28" s="168" t="s">
        <v>4258</v>
      </c>
      <c r="I28" s="167"/>
    </row>
    <row r="29" spans="1:9" ht="15.75" thickBot="1" x14ac:dyDescent="0.3">
      <c r="A29" s="1153" t="s">
        <v>22</v>
      </c>
      <c r="B29" s="1153"/>
      <c r="C29" s="9"/>
      <c r="D29" s="10"/>
      <c r="E29" s="1158"/>
      <c r="F29" s="1158"/>
      <c r="G29" s="9"/>
      <c r="H29" s="1159" t="s">
        <v>3804</v>
      </c>
      <c r="I29" s="1159"/>
    </row>
    <row r="30" spans="1:9" x14ac:dyDescent="0.25">
      <c r="A30" s="1153" t="s">
        <v>23</v>
      </c>
      <c r="B30" s="1153"/>
      <c r="C30" s="11" t="s">
        <v>24</v>
      </c>
      <c r="D30" s="11" t="s">
        <v>25</v>
      </c>
      <c r="E30" s="1154"/>
      <c r="F30" s="1154"/>
      <c r="G30" s="9"/>
      <c r="H30" s="9"/>
      <c r="I30" s="401" t="s">
        <v>3675</v>
      </c>
    </row>
    <row r="31" spans="1:9" ht="13.9" customHeight="1" x14ac:dyDescent="0.25">
      <c r="A31" s="1153"/>
      <c r="B31" s="1153"/>
      <c r="C31" s="9"/>
      <c r="D31" s="169"/>
      <c r="E31" s="1152"/>
      <c r="F31" s="1152"/>
      <c r="G31" s="169"/>
      <c r="H31" s="1155"/>
      <c r="I31" s="1155"/>
    </row>
    <row r="32" spans="1:9" x14ac:dyDescent="0.25">
      <c r="A32" s="1153"/>
      <c r="B32" s="1153"/>
      <c r="C32" s="9"/>
      <c r="D32" s="11"/>
      <c r="E32" s="1152"/>
      <c r="F32" s="1152"/>
      <c r="G32" s="9"/>
      <c r="H32" s="9"/>
      <c r="I32" s="401"/>
    </row>
  </sheetData>
  <mergeCells count="14">
    <mergeCell ref="A1:I1"/>
    <mergeCell ref="A2:I2"/>
    <mergeCell ref="A3:I3"/>
    <mergeCell ref="A29:B29"/>
    <mergeCell ref="E29:F29"/>
    <mergeCell ref="H29:I29"/>
    <mergeCell ref="C4:G4"/>
    <mergeCell ref="E32:F32"/>
    <mergeCell ref="A32:B32"/>
    <mergeCell ref="A30:B30"/>
    <mergeCell ref="E30:F30"/>
    <mergeCell ref="H31:I31"/>
    <mergeCell ref="E31:F31"/>
    <mergeCell ref="A31:B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1.1 нежил помещения</vt:lpstr>
      <vt:lpstr>1.2 жилые помещ.</vt:lpstr>
      <vt:lpstr>1.3 сооружения</vt:lpstr>
      <vt:lpstr>1.4 земля</vt:lpstr>
      <vt:lpstr>2 . 2.1 Автотранспорт</vt:lpstr>
      <vt:lpstr>2.2 Машины и оборуд</vt:lpstr>
      <vt:lpstr>2.3  Производ. хоз. инвентарь</vt:lpstr>
      <vt:lpstr>2.4 прочие ОС</vt:lpstr>
      <vt:lpstr>З. Раздел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2020-02-20T01:37:50Z</cp:lastPrinted>
  <dcterms:created xsi:type="dcterms:W3CDTF">2017-12-01T04:27:00Z</dcterms:created>
  <dcterms:modified xsi:type="dcterms:W3CDTF">2020-05-26T08:18:53Z</dcterms:modified>
</cp:coreProperties>
</file>